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821"/>
  </bookViews>
  <sheets>
    <sheet name="14000531" sheetId="18" r:id="rId1"/>
    <sheet name="97  کلی" sheetId="21" r:id="rId2"/>
  </sheets>
  <definedNames>
    <definedName name="_xlnm._FilterDatabase" localSheetId="0" hidden="1">'14000531'!$A$1:$K$245</definedName>
    <definedName name="_xlnm._FilterDatabase" localSheetId="1" hidden="1">'97  کلی'!$A$1:$K$49</definedName>
  </definedNames>
  <calcPr calcId="191029" calcMode="autoNoTable"/>
</workbook>
</file>

<file path=xl/calcChain.xml><?xml version="1.0" encoding="utf-8"?>
<calcChain xmlns="http://schemas.openxmlformats.org/spreadsheetml/2006/main">
  <c r="C130" i="21"/>
  <c r="B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B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501" i="18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B438"/>
  <c r="D438" s="1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1"/>
  <c r="D350"/>
  <c r="B349"/>
  <c r="B501" s="1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3"/>
  <c r="D222"/>
  <c r="D221"/>
  <c r="D220"/>
  <c r="D219"/>
  <c r="D218"/>
  <c r="D217"/>
  <c r="D216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B174"/>
  <c r="D174" s="1"/>
  <c r="B173"/>
  <c r="D173" s="1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B117"/>
  <c r="D117" s="1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B75"/>
  <c r="D75" s="1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130" i="21" l="1"/>
  <c r="D50"/>
  <c r="D246" i="18"/>
  <c r="B246"/>
  <c r="D349"/>
  <c r="D501" s="1"/>
</calcChain>
</file>

<file path=xl/sharedStrings.xml><?xml version="1.0" encoding="utf-8"?>
<sst xmlns="http://schemas.openxmlformats.org/spreadsheetml/2006/main" count="3185" uniqueCount="789">
  <si>
    <t>َشرح دارایی</t>
  </si>
  <si>
    <t>بهای تمام شده</t>
  </si>
  <si>
    <t>ارزش دفتری</t>
  </si>
  <si>
    <t>نوع کاربری</t>
  </si>
  <si>
    <t>تشریح وضعیت وثیقه</t>
  </si>
  <si>
    <t>تشریح پرونده های حقوقی</t>
  </si>
  <si>
    <t>ملک الهیه</t>
  </si>
  <si>
    <t>ملک هفت حوض</t>
  </si>
  <si>
    <t>ملک ولی عصر(عج)-فرشته</t>
  </si>
  <si>
    <t>ملک مشهد نواب صفوی</t>
  </si>
  <si>
    <t>ملک ولی عصر(عج)- برج کیان</t>
  </si>
  <si>
    <t>ملک آفریقا گلگونه</t>
  </si>
  <si>
    <t>ملک اصفهان بلوار ملت</t>
  </si>
  <si>
    <t>ملک ولنجک ارغوان</t>
  </si>
  <si>
    <t>ملک کوی نصر</t>
  </si>
  <si>
    <t>ملک نگارستان هفتم</t>
  </si>
  <si>
    <t>ملک اقدسیه</t>
  </si>
  <si>
    <t>ملک آصف</t>
  </si>
  <si>
    <t>ملک اصفهان شریعتی</t>
  </si>
  <si>
    <t>ملک آمل فیروزی</t>
  </si>
  <si>
    <t>ملک طالقانی</t>
  </si>
  <si>
    <t>ملک بلوار پاکنژاد</t>
  </si>
  <si>
    <t>ملک ساری امیرمازندرانی</t>
  </si>
  <si>
    <t>ملک میدان ولی عصر(عج)</t>
  </si>
  <si>
    <t>ملک یزد-آیت اله کاشانی</t>
  </si>
  <si>
    <t>ملک تهرانپارس رشید</t>
  </si>
  <si>
    <t>ملک پیروزی شهرآرا</t>
  </si>
  <si>
    <t>ملک بلوار مطهری</t>
  </si>
  <si>
    <t>ملک کرج میدان سپاه</t>
  </si>
  <si>
    <t>ملک چهاراه خوش</t>
  </si>
  <si>
    <t>ملک کیان آباد</t>
  </si>
  <si>
    <t>ملک چایکنار</t>
  </si>
  <si>
    <t>ملک وصال شیرازی</t>
  </si>
  <si>
    <t>ملک شیراز-بعثت</t>
  </si>
  <si>
    <t>ملک مرزداران</t>
  </si>
  <si>
    <t>ملک زیتون کارمندی</t>
  </si>
  <si>
    <t>ملک خ بیهق</t>
  </si>
  <si>
    <t>ملک شهرک گلستان</t>
  </si>
  <si>
    <t>ملک سهروردی شمالی</t>
  </si>
  <si>
    <t>ملک بلوار اباذر</t>
  </si>
  <si>
    <t>ملک بابل-مدرس</t>
  </si>
  <si>
    <t>ملک شیراز-شوریده</t>
  </si>
  <si>
    <t>ملک بابل-17شهریور</t>
  </si>
  <si>
    <t>ملک اشرفی اصفهانی</t>
  </si>
  <si>
    <t>ملک فاطمی- پروین اعتصامی</t>
  </si>
  <si>
    <t>ملک4راه کالج</t>
  </si>
  <si>
    <t>ملک شهرآرا</t>
  </si>
  <si>
    <t>ملک کارگر</t>
  </si>
  <si>
    <t>ملک طالقانی شرقی</t>
  </si>
  <si>
    <t>ملک اهواز - پاداد</t>
  </si>
  <si>
    <t>ملک خ پیروز</t>
  </si>
  <si>
    <t>ملک اصفهان-دستگرد</t>
  </si>
  <si>
    <t>ملک احمدآباد</t>
  </si>
  <si>
    <t>جنب داروخانه سلامت نو</t>
  </si>
  <si>
    <t>ملک دزفول-شریعتی</t>
  </si>
  <si>
    <t>ملک خرمشهر جهان آرا</t>
  </si>
  <si>
    <t>بوئین زهرا</t>
  </si>
  <si>
    <t>ملک برازجان طالقانی</t>
  </si>
  <si>
    <t>ملک تربت حیدریه</t>
  </si>
  <si>
    <t>ملک دوراهی قلهک</t>
  </si>
  <si>
    <t>ملک امام خمینی( ره) تبریز</t>
  </si>
  <si>
    <t>ملک کاشان میرعماد</t>
  </si>
  <si>
    <t>ملک احمدآباد مشهد</t>
  </si>
  <si>
    <t>ملک جیحون</t>
  </si>
  <si>
    <t>ملک سرو غربی</t>
  </si>
  <si>
    <t>ملک بندرعباس اباذر</t>
  </si>
  <si>
    <t>ملک ملاصدرا</t>
  </si>
  <si>
    <t>سرو غربی</t>
  </si>
  <si>
    <t>سردار جنگل</t>
  </si>
  <si>
    <t>الوند</t>
  </si>
  <si>
    <t>خیابان شهید کلاهدوز</t>
  </si>
  <si>
    <t>سمنان میدان مشاهیر</t>
  </si>
  <si>
    <t xml:space="preserve">لاهیجان </t>
  </si>
  <si>
    <t>ساری،خیابان فرهنگ</t>
  </si>
  <si>
    <t>فلکه سوم تهرانپارس</t>
  </si>
  <si>
    <t>نیاوران ( چهارراه مژده )</t>
  </si>
  <si>
    <t>شهران</t>
  </si>
  <si>
    <t>جهانشهر کرج</t>
  </si>
  <si>
    <t>زاهدان -خ امیر المومنین</t>
  </si>
  <si>
    <t>اراک خیابان امام خمینی</t>
  </si>
  <si>
    <t>ولیعصر، خ خورشید</t>
  </si>
  <si>
    <t>مشهد، خیابان امام خمینی</t>
  </si>
  <si>
    <t>مقدس اردبیلی</t>
  </si>
  <si>
    <t>نازی آباد</t>
  </si>
  <si>
    <t>کرمان</t>
  </si>
  <si>
    <t>کرج</t>
  </si>
  <si>
    <t>احمد آباد</t>
  </si>
  <si>
    <t>مسجد صاحب الزمان</t>
  </si>
  <si>
    <t>سلماس</t>
  </si>
  <si>
    <t>افسریه</t>
  </si>
  <si>
    <t xml:space="preserve">مطهری رشت </t>
  </si>
  <si>
    <t>مولوی</t>
  </si>
  <si>
    <t>شهرکرد</t>
  </si>
  <si>
    <t>کیانپارس</t>
  </si>
  <si>
    <t>زمین با بنای احداثی</t>
  </si>
  <si>
    <t>پیشوا ورامین</t>
  </si>
  <si>
    <t>شهرری</t>
  </si>
  <si>
    <t>نائبی</t>
  </si>
  <si>
    <t>ملاصدرا-شیراز</t>
  </si>
  <si>
    <t>سه راه طالقانی</t>
  </si>
  <si>
    <t>تیرانداز</t>
  </si>
  <si>
    <t>خاوران</t>
  </si>
  <si>
    <t>ورامین</t>
  </si>
  <si>
    <t>پاکدشت</t>
  </si>
  <si>
    <t>فرجام</t>
  </si>
  <si>
    <t>بوستان امید</t>
  </si>
  <si>
    <t>شهید مطهری پاکدشت</t>
  </si>
  <si>
    <t>بلوار فرحزادی</t>
  </si>
  <si>
    <t>پیشوا</t>
  </si>
  <si>
    <t>مسعودیه</t>
  </si>
  <si>
    <t>قائنات</t>
  </si>
  <si>
    <t>بیرجند</t>
  </si>
  <si>
    <t>تربت حیدریه</t>
  </si>
  <si>
    <t>طبرسی</t>
  </si>
  <si>
    <t>کوهسنگی</t>
  </si>
  <si>
    <t>بلوار فردوسی</t>
  </si>
  <si>
    <t>تربت حیدیه-حاشیه میدان شهدا</t>
  </si>
  <si>
    <t>بلوار خیام</t>
  </si>
  <si>
    <t>حجاب مشهد</t>
  </si>
  <si>
    <t>مدرس مشهد</t>
  </si>
  <si>
    <t>بجستان</t>
  </si>
  <si>
    <t>مشهد-تقاطع حجاب و شریعتی</t>
  </si>
  <si>
    <t>بلوار مدرس مشهد</t>
  </si>
  <si>
    <t>بلوار جتنباز مشهد</t>
  </si>
  <si>
    <t>راهنمایی مشهد</t>
  </si>
  <si>
    <t>هاشمی نژاد مشهد</t>
  </si>
  <si>
    <t>سه راه ویلا مشهد</t>
  </si>
  <si>
    <t>شهرک شهید رجایی مشهد</t>
  </si>
  <si>
    <t>بلوار فرودگاه مشهد</t>
  </si>
  <si>
    <t>معلم مشهد</t>
  </si>
  <si>
    <t>امیریه مشهد</t>
  </si>
  <si>
    <t>جانباز مشهد</t>
  </si>
  <si>
    <t>بلوار فلسطین مشهد</t>
  </si>
  <si>
    <t>مجتمع امید مشهد</t>
  </si>
  <si>
    <t>سرخس</t>
  </si>
  <si>
    <t>سبزوار</t>
  </si>
  <si>
    <t>سبزوار-عطامک جنوبی</t>
  </si>
  <si>
    <t>سبزوار-چهارراه کوشک</t>
  </si>
  <si>
    <t>سبزوار-کاشفی</t>
  </si>
  <si>
    <t>سبزوارچهارراه کوشک</t>
  </si>
  <si>
    <t>قوچان</t>
  </si>
  <si>
    <t>فردوسی-نیشابور</t>
  </si>
  <si>
    <t>ساختمان اسکات مشهد</t>
  </si>
  <si>
    <t>ساختمان پارسه نیشابور</t>
  </si>
  <si>
    <t>اسفراین</t>
  </si>
  <si>
    <t>چمران بجنورد</t>
  </si>
  <si>
    <t>شیروان</t>
  </si>
  <si>
    <t>امام خمینی بجنورد</t>
  </si>
  <si>
    <t>سیرجان</t>
  </si>
  <si>
    <t>قصر شیرین</t>
  </si>
  <si>
    <t>علی آباد</t>
  </si>
  <si>
    <t>میاندرود</t>
  </si>
  <si>
    <t>بهشهر-روستای زاغمر</t>
  </si>
  <si>
    <t>بهشهر-علمدار</t>
  </si>
  <si>
    <t>بهشهر-رستمکلا</t>
  </si>
  <si>
    <t> نکا-خيابان علميه </t>
  </si>
  <si>
    <t> محمودآباد-خيابان معلم </t>
  </si>
  <si>
    <t> شهرستان مياندرود قريه ولوچا </t>
  </si>
  <si>
    <t> شهرستان مياندرود-قريه ولوجا </t>
  </si>
  <si>
    <t> شهرستان مياندرود-قریه ولوجا </t>
  </si>
  <si>
    <t>قائمشهر-باغدشت</t>
  </si>
  <si>
    <t>ساری-بلوار پاسداران</t>
  </si>
  <si>
    <t>ساری-جاده گلما</t>
  </si>
  <si>
    <t>قائمشهر-روستای المشیر</t>
  </si>
  <si>
    <t>ساری-روستای قاجارخیل</t>
  </si>
  <si>
    <t>ساری-خیابان شهبند</t>
  </si>
  <si>
    <t>قائمشهر-جنب بازار ماهی فروشان</t>
  </si>
  <si>
    <t>آمل-روستای کلاکسر</t>
  </si>
  <si>
    <t>روستای گالش</t>
  </si>
  <si>
    <t>ساری-روستای پنبه چوله</t>
  </si>
  <si>
    <t>ساری_ روستای سوته</t>
  </si>
  <si>
    <t>چهارصد دستگاه</t>
  </si>
  <si>
    <t>تهران پیشوا روستای جلیل آباد</t>
  </si>
  <si>
    <t>خیابان امام روبروی دفتر شرکت سیمرغ</t>
  </si>
  <si>
    <t xml:space="preserve">خیابان چهارراه میکائیل </t>
  </si>
  <si>
    <t xml:space="preserve"> روستای زرندین</t>
  </si>
  <si>
    <t>نکاء- جنب خیابان نیروگاه</t>
  </si>
  <si>
    <t>شیرگاه ملفه(سوادکوه شمالی)</t>
  </si>
  <si>
    <t>کمربندی قائمشهر روبروی مسجد رسول</t>
  </si>
  <si>
    <t>شهر سورک</t>
  </si>
  <si>
    <t xml:space="preserve">بلوار امیر مازندرانی </t>
  </si>
  <si>
    <t>بلوار کشاورز روبروی شهرک سپاه</t>
  </si>
  <si>
    <t xml:space="preserve"> ساختمان آفتاب</t>
  </si>
  <si>
    <t xml:space="preserve">کوچه پردیس </t>
  </si>
  <si>
    <t xml:space="preserve"> خیابان دماوند</t>
  </si>
  <si>
    <t xml:space="preserve">مشیریه </t>
  </si>
  <si>
    <t xml:space="preserve">20 متری افسریه </t>
  </si>
  <si>
    <t>شهرک صنعتی عباس آباد</t>
  </si>
  <si>
    <t xml:space="preserve">امامت </t>
  </si>
  <si>
    <t xml:space="preserve">بلوار پاسداران خیابان ام آر ای  </t>
  </si>
  <si>
    <t>قاسم خیل شهر ارطه</t>
  </si>
  <si>
    <t>روستا ارطه</t>
  </si>
  <si>
    <t xml:space="preserve">خیابان انقلاب </t>
  </si>
  <si>
    <t xml:space="preserve">سی متری ماکروویو </t>
  </si>
  <si>
    <t>اراضی شاهیده</t>
  </si>
  <si>
    <t>سه راه پارچین</t>
  </si>
  <si>
    <t> طبس</t>
  </si>
  <si>
    <t>مشهد- بلوارمدرس</t>
  </si>
  <si>
    <t xml:space="preserve">مشهد- بلوارمعلم </t>
  </si>
  <si>
    <t> چناران </t>
  </si>
  <si>
    <t> مشهد- بلوار سجاد</t>
  </si>
  <si>
    <t> مشهد-امام خميني-17 مقابل نانوايي </t>
  </si>
  <si>
    <t>  نيشابور-خيابان15خرداد</t>
  </si>
  <si>
    <t> مشهد-بلوار وکيل آباد</t>
  </si>
  <si>
    <t xml:space="preserve"> مشهد- فاطميه </t>
  </si>
  <si>
    <t> مشهد -اقبال</t>
  </si>
  <si>
    <t> مشهد-جاهد شهر</t>
  </si>
  <si>
    <t xml:space="preserve">مشهد-بین طبرسی شمالی19و21 </t>
  </si>
  <si>
    <t>مشهد-خیابان امیرکبیر</t>
  </si>
  <si>
    <t>تربت حیدریه-میدان بسیج</t>
  </si>
  <si>
    <t xml:space="preserve"> قاين - خيابان امام </t>
  </si>
  <si>
    <t>بروجرد-خیابان آیت الله کاشانی شمالی</t>
  </si>
  <si>
    <t>ساری، خیابان فرهنگ</t>
  </si>
  <si>
    <t>ساری، قریه نماورکلا</t>
  </si>
  <si>
    <t>ساری، روستای المشیر</t>
  </si>
  <si>
    <t>آمل قریه بانصرکلا</t>
  </si>
  <si>
    <t>آمل قریه اجبارکلا</t>
  </si>
  <si>
    <t xml:space="preserve">آمل جاده واسکس </t>
  </si>
  <si>
    <t>بدرانلو</t>
  </si>
  <si>
    <t>سرایان</t>
  </si>
  <si>
    <t>قورخانه</t>
  </si>
  <si>
    <t>شهرخضری</t>
  </si>
  <si>
    <t>بلوار پاسداران</t>
  </si>
  <si>
    <t>تهران . هفت حوض . خ ایت پلاک 546</t>
  </si>
  <si>
    <t>تهران خ ولیعصر خ شهید فیاضی . فرشته . پلاک 51</t>
  </si>
  <si>
    <t>مشهد . خ نواب صفوی کوچه صفار شاهرودی . نبش صفار شاهرودی 4 نبش 3 مهر پلاک 79</t>
  </si>
  <si>
    <t>تهران خ ولیعصر بالا تر از ظفر نبش خیابان ناصری برج کیان</t>
  </si>
  <si>
    <t>خ آفریقا شمالی . جردن نبش کوچه گلگونه پلاک 1</t>
  </si>
  <si>
    <t xml:space="preserve">اصفهان بلوار ملت جنب هتل کوثر مجتمع تجاری مسکونی 33 طبقه همکف ( شعبه سی و سه پل ) </t>
  </si>
  <si>
    <t>ولنجک خ بوستان . نبش 18 . بوستان ارغوان</t>
  </si>
  <si>
    <t>تهران کوی نصر . نبش کوچه دهم روبروی بانک مسکن</t>
  </si>
  <si>
    <t>تهران . پاسداران . روبروی نگارستان هفتم . پلاک 52 . واحد 5</t>
  </si>
  <si>
    <t>اقدسیه خ موحد دانش بعد از خ فیروز . جنب پالاز موکت . پلاک 92 ضلع غربی ساختمان</t>
  </si>
  <si>
    <t>اصفهان . خ شریعتی جنب بیمارستان</t>
  </si>
  <si>
    <t>آمل خ امام . باغ فیروزی . جنب بانک انصار</t>
  </si>
  <si>
    <t>تهران - بلوار پاکنژاد - بعد از چهارراه دریا - نبش ساحل یک شرقی - پلاک 5</t>
  </si>
  <si>
    <t xml:space="preserve">ساری-خیابان امیرمازندرانی. روبروی بیمارستان امام </t>
  </si>
  <si>
    <t>یزد خ آیت الله کاشانی نبش کوچه حلال احمرپلاک 3 و 5</t>
  </si>
  <si>
    <t>تهرانپارس خ رشید مابین خ152و154غربی  پلاک 112و114</t>
  </si>
  <si>
    <t>پیروزی بلوار ابوذر . قبل از پل اول . نبش کوچه هفتم غربی . خ شهر ارا . نبش بلوک 14</t>
  </si>
  <si>
    <t>کرج - جهان شهر میدان سپاه بلوار جمهوری نبش کوچه 9</t>
  </si>
  <si>
    <t>تهران خ انقلاب نبش وصال شیرازی پلاک 8 و 10</t>
  </si>
  <si>
    <t xml:space="preserve">شیراز خیابان بعثت نبش کوچه 1 ساختمان صالحین </t>
  </si>
  <si>
    <t>تهران، بلوار مرزداران، نبش اطاعتی جنوبی، ساختمان پارسه، شماره 5</t>
  </si>
  <si>
    <t>زیتون کارمندی خ حجت بین زیتون وزمزم</t>
  </si>
  <si>
    <t xml:space="preserve">خیابان بیهق -روبروی سرای مختار </t>
  </si>
  <si>
    <t>شهرک گلستان خ امیر کبیر روبروی بانک تجارت</t>
  </si>
  <si>
    <t>تهران خیابان سهروردی شمالی روبروی منبع آب پلاک 663</t>
  </si>
  <si>
    <t>شعبه پیامبر بلوار اباذر . نبش بن بست گلها</t>
  </si>
  <si>
    <t xml:space="preserve">بابل . خ مدرس . نبش خ استقلال . </t>
  </si>
  <si>
    <t xml:space="preserve">شیراز خیابان 30 متری سینما سعدی خ مشیر نو شوریده شیرازی </t>
  </si>
  <si>
    <t>بابل -میدان 17شهریور-نبش کوچه امام علی (ع)</t>
  </si>
  <si>
    <t>اشرفی اصفهانی سه راه فرحزادی جنب کوچه سعدی پلاک 1</t>
  </si>
  <si>
    <t>تهران . خ فاطمی . روبروی سازمان . خ پروین اعتصامی . برج ساعت . پلاک 139</t>
  </si>
  <si>
    <t>تهران خ انقلاب نبش چهار راه کالج پلاک719</t>
  </si>
  <si>
    <t xml:space="preserve">تهران  شهر آرا  - نبش بلوک 14 - پلاک 3 طبقه دوم </t>
  </si>
  <si>
    <t>تهران . امیر آباد . بزرگراه شهید گمنام . خیابان کارگر . طبقه همکف . پلاک 1935</t>
  </si>
  <si>
    <t xml:space="preserve">اهواز . پاداد شهر خ جواد الائمه نبش خ هفدهم غربی </t>
  </si>
  <si>
    <t>اصفهان دستگرد خیار بر پل کشاورز</t>
  </si>
  <si>
    <t xml:space="preserve">دزفول خ آفرینش چهار راه شریعتی پاساژ سعید ساختمان مهر </t>
  </si>
  <si>
    <t>خرمشهر . نبش میدان جهان آرا مجتمع تجاری اداری سرو</t>
  </si>
  <si>
    <t xml:space="preserve">بوئین زهرا . بلوار امام خمینی . تقاطع خ پاسداران </t>
  </si>
  <si>
    <t xml:space="preserve">برازجان خیابان طالقانی </t>
  </si>
  <si>
    <t>تربت حیدریه . ابتدای خیابان شهید مطهری(باغ ملی )</t>
  </si>
  <si>
    <t>کاشان ابتدای خیابان میرعماد پلاک 89</t>
  </si>
  <si>
    <t>مشهد خیابان احمد آباد</t>
  </si>
  <si>
    <t>بندرعباس بین فلکه هفده شهریور و میدان ابوذر</t>
  </si>
  <si>
    <t>خیابان شهید کلاهدوز (دولت)، بین خیابان دیباجی و اختیاریه جنوبی، نبش کوچه هروی، شماره 113</t>
  </si>
  <si>
    <t>سمنان میدان مشاهیر ابتدای خیابان قدس جنب قالی سلیمان</t>
  </si>
  <si>
    <t>لاهیجان بلوار امام رضا نیش گلستان هفتم پلاک 2</t>
  </si>
  <si>
    <t>ساری،خیابان فرهنگ،سه راه قارون</t>
  </si>
  <si>
    <t>جهانشهر کرج ،میدان سپاه ،بلوار جمهوری</t>
  </si>
  <si>
    <t>شهرستان زاهدان -خ امیر المومنین</t>
  </si>
  <si>
    <t>اراک خیابان امام خمینی جنب گاراژ خوزستان</t>
  </si>
  <si>
    <t>مشهد، خیابان امام خمینی، نبش امام خمینی41</t>
  </si>
  <si>
    <t>کرمان، خیابان شفاء، بین کوچه 5و7</t>
  </si>
  <si>
    <t>کرج، خیابان شهید بهشتی، بین شهداء و چهارراه طالقانی، ساختمان رازی پلاک 484</t>
  </si>
  <si>
    <t xml:space="preserve"> تهران، خیابان دماوند، بین تهران شرق جنب مسجد صاحب الزمان، پلاک 1521</t>
  </si>
  <si>
    <t>تهران، بیست متری افسریه، بین 15 متری اول و دوم پلاک 441و443</t>
  </si>
  <si>
    <t>رشت، خیابان مطهری، روبروی بازار، جنب مسجد سوخته تکیه(جنب بانک پارسیان)</t>
  </si>
  <si>
    <t>تهران، مولوی، محله باغ فردوس، کوچه دکتر افشار یکم، خیابان شهید عباسعلی پیر مرادی، پلاک 86</t>
  </si>
  <si>
    <t>شهرکرد، خیابان حافظ، حدفاصل میدان انقلاب و چهارراه سعدی</t>
  </si>
  <si>
    <t>اهواز، کیانپارس، خیابان چمران، نبش خیابان 8 غربی</t>
  </si>
  <si>
    <t>اردبیل خیابان نائبی نبش بن بست 11</t>
  </si>
  <si>
    <t>تهران_ملاصدرا خیابان شیراز جنوبی خیابان گرمسار غربی-ساختمان تهران</t>
  </si>
  <si>
    <t>خیابان شریعتی سه راه طالقانی خیابان خواجه نصیر کوچه شایان پلاک 296</t>
  </si>
  <si>
    <t>ضلع جنوب غربی چهارراه تیرانداز پلاک 90</t>
  </si>
  <si>
    <t>خیابان خاوران بعد از فرهنگسرای خاوران نرسیده به پل افسریه نبش خیابان هاشمی پلاک 322</t>
  </si>
  <si>
    <t>ورامین میدان راه آهن روبروی دادگستری</t>
  </si>
  <si>
    <t>پاکدشت شریف آباد ضلع جنوبی بزرگراه جنب کارواش جعفری</t>
  </si>
  <si>
    <t>خیابان فرجام شرقی بین رشید و زرین پلاک 150</t>
  </si>
  <si>
    <t>خاوران -روبروی بوستان امید نبش خیابان هاشمی</t>
  </si>
  <si>
    <t>شریف آباد جاده پیشوا ورامین قطعی 20 تفکیکی</t>
  </si>
  <si>
    <t>پاکدشت-خیابان شهید مطهری نرسیده به چهارراه ساعت</t>
  </si>
  <si>
    <t>تهران-خاوران-روبروی بوستان امید نبش خیابان هاشمی</t>
  </si>
  <si>
    <t>بلوار فرحزادی خیابان 18 متری مطهری 10 متری گلستان نبش بوستان 4</t>
  </si>
  <si>
    <t>پیشوا میدان شهید چمران روبروی پاساژ یکتا</t>
  </si>
  <si>
    <t>شهر ری-خیابان 24 متری پلاک 237 و 239</t>
  </si>
  <si>
    <t>مسعودیه ابومسلم نبش قائم پلاک 4</t>
  </si>
  <si>
    <t>پیشوا- میدان شهید چمران روبروی پاساژ یکتا</t>
  </si>
  <si>
    <t>قائنات-خیابان امام نرسیده به کوچه پست-روبروی بانک ملی</t>
  </si>
  <si>
    <t>قائنات-روستای رزدنبل</t>
  </si>
  <si>
    <t>بیرجند-خیابان معلم حدفاصل باهنر شرقی و معلم 24</t>
  </si>
  <si>
    <t> تربت حيدريه-شهرک وليعصر-خيابان شهيد برونسي پلاک22 </t>
  </si>
  <si>
    <t> مشهد انتهاي خيابات طبرسي اول </t>
  </si>
  <si>
    <t> مشهد-خيابان کوهسنگي-خيابان ميرداماد-بعداز حکيم نظامي34 پلاک18 </t>
  </si>
  <si>
    <t> مشهد -بلوار فردوسي-روبروي سالن ورزشي شهيد بهشتي-هتل ارس </t>
  </si>
  <si>
    <t>تربت حیدریه_حاشیه میدان شهدا</t>
  </si>
  <si>
    <t>مشهد-بلوار خیام نبش خیام 26 پلاک 1</t>
  </si>
  <si>
    <t>مشهدحجاب 6 پلاک 128</t>
  </si>
  <si>
    <t>مشهد خیابان مدرس مجتمع تجاری مدرس طبقه منفی یک واحد 20</t>
  </si>
  <si>
    <t>بجستان-خیابان امام خمینی بین بانک ملت و چهارراه وحدت</t>
  </si>
  <si>
    <t>مشهد-بلوار مدرس نبش مجتمع نگین</t>
  </si>
  <si>
    <t>مشهد-حاشیه بلوار جانباز جنب بانک قوامین</t>
  </si>
  <si>
    <t>مشهد-خیابان راهنمایی بین 4 و 6 جنب مسجد</t>
  </si>
  <si>
    <t>مشهد-هاشمی نژاد 20/2 نبش کوچه شهید واحدی</t>
  </si>
  <si>
    <t>مشهد-بلوار آب و برق خیابان هشتم شهریور نرسیده به سه راه ویلا</t>
  </si>
  <si>
    <t>مشهد-شهرک شهید رجایی نبش حر 24 روبروی بانک ملت</t>
  </si>
  <si>
    <t>مشهد-بلوار فرودگاه نبش جمهوری 20 جنب قنادی فلاح پلاک 446</t>
  </si>
  <si>
    <t>مشهد-بین معلم 34 و 36 پلاک 886</t>
  </si>
  <si>
    <t>مشهد-امیریه باغ عامل زاده</t>
  </si>
  <si>
    <t>مشهد-بلوار شهید مدرس جنب بیمه البرز پلاک 82</t>
  </si>
  <si>
    <t>مشهد-بلوار جانباز بین 7 و 9</t>
  </si>
  <si>
    <t>مشهد-بلوار فلسطین فلسطین 14 پلاک 3</t>
  </si>
  <si>
    <t>مشهد-خیابان شیرازی نبش شیرازی 3 مجتمع امید پلاک 26</t>
  </si>
  <si>
    <t>مشهد-خیابان شیرازی نبش شیرازی 3 مجتمع امید پلاک 27</t>
  </si>
  <si>
    <t>سرخس-خیابان امام خمینی مقابل اداره بنیاد شهید</t>
  </si>
  <si>
    <t>سبزوار-ضلع جنوبی میدان سی هزار متری جنب محضر 8</t>
  </si>
  <si>
    <t>سبزوار-عطاملک جنوبی جنب قنادی افچنگی</t>
  </si>
  <si>
    <t>سبزوار-کاشفی شمالی روبروی قنادی گل سرخ نبش کاشفی 13</t>
  </si>
  <si>
    <t>سبزوار-نبش شمال شرقی چهارراه کوشک</t>
  </si>
  <si>
    <t>قوچان-خیابان امام خمینی نرسیده به شهید داودی سمت راست جنب گاراژ قرانی</t>
  </si>
  <si>
    <t>نیشابور-فردوسی شمالی فردوسی 15 پلاک 8</t>
  </si>
  <si>
    <t>مشهد-حدفاصل چهارراه میدان جانباز و چهارراه خیام روبروی مخابرات شهید صابری ساختمان اسکان نیم طبقه اول</t>
  </si>
  <si>
    <t>نیشابور-خیابان دارائی ساختمان پارسه</t>
  </si>
  <si>
    <t>اسفراین-ضلع شرقی میدان امام خمینی</t>
  </si>
  <si>
    <t>بجنورد-خیابان چمران نبش کوچه شهید صدقی</t>
  </si>
  <si>
    <t>شیروان -خیابان امام خمینی</t>
  </si>
  <si>
    <t xml:space="preserve">بجنورد-خیابان امام خمینی شرقی خیابان ابوریحان مقابل پمپ بنزین </t>
  </si>
  <si>
    <t>اسفراین-میدان امام خمینی</t>
  </si>
  <si>
    <t>سیرجان بلوار سید جمال الدین روبروی بازار روز</t>
  </si>
  <si>
    <t>کرمان خیابان بهزاد بین سه راهی گلدشت چهارراه بهزاد</t>
  </si>
  <si>
    <t>قصر شیرین - تازه آباد-بلوار زینبیه</t>
  </si>
  <si>
    <t>علی آباد_روستای سنگدوین خیابان اصلی بی بی شیروان جنب خیابان امام خمینی</t>
  </si>
  <si>
    <t> شهرستان مياندرود-قريه بادله </t>
  </si>
  <si>
    <t> بهشهر-اتوبان نکا به اميرآباد-روستاي زاغمرز </t>
  </si>
  <si>
    <t> بهشهر- علمدارمحله </t>
  </si>
  <si>
    <t> بهشهر - رستمکلا -خيابان امام خميني- مقابل بانک صادرات </t>
  </si>
  <si>
    <t>قائمشهر-خیابان بابل جاده نظامی روستای باغدشت</t>
  </si>
  <si>
    <t>ساری-بلوار پاسداران خیابان ارم روبروی روستای زرویجان</t>
  </si>
  <si>
    <t>ساری-جاده گلما روستای گلما</t>
  </si>
  <si>
    <t>محمودآباد روبروی دانشگاه پیام نور روستای گالش پل</t>
  </si>
  <si>
    <t>ساری-جاده دریا روستای پنبه چوله</t>
  </si>
  <si>
    <t>ساری_جاده دریا ابتدای روستای سوته</t>
  </si>
  <si>
    <t>چهارصد دستگاه خ مسلسل خ پیروزی پلاک 958</t>
  </si>
  <si>
    <t>نکاء- خیابان انقلاب جنب خیابان نیروگاه</t>
  </si>
  <si>
    <t>شیرگاه ملفه(سوادکوه شمالی)-ملقه-ابتدای روستای چایباغ روبروی مخابرات</t>
  </si>
  <si>
    <t>اتوبان ساری قائمشهر روستا ارطه</t>
  </si>
  <si>
    <t> طبس-خيابان امام خميني-روبروي فروشگاه ذوب آهن </t>
  </si>
  <si>
    <t>مشهد- بلوارمدرس- نبش مجتمع نگين </t>
  </si>
  <si>
    <t>مشهد- بلوارمعلم - بين معلم 4 و چهارراه آزاد شهر - پلاک 22 </t>
  </si>
  <si>
    <t> مشهد- بلوار سجاد- خيابان نيلوفر- خيابان دوم -پلاک12 </t>
  </si>
  <si>
    <t>  نيشابور-خيابان15خرداد4-نبش ساختمان پرديس </t>
  </si>
  <si>
    <t> مشهد-بلوار وکيل آباد-دو نبش صياد شيرازي 3 و 5 </t>
  </si>
  <si>
    <t> مشهد- فاطميه -حسين تقوايي -کوچه علي قدمگاهي- پلاک16 </t>
  </si>
  <si>
    <t> مشهد -اقبال- بنفشه13-پلاک27 </t>
  </si>
  <si>
    <t> مشهد-جاهد شهر-بين بوستان 3 و5 -پلاک 45 </t>
  </si>
  <si>
    <t>مشهد-بین طبرسی شمالی19و21 پلاک 809</t>
  </si>
  <si>
    <t>مشهد-خیابان امیرکبیر-حدفاصل رودکی و پارس 241</t>
  </si>
  <si>
    <t>تربت حیدریه-میدان بسیج-خیابان خرمشهر-پلاک51-طبقه همکف</t>
  </si>
  <si>
    <t>بروجرد-خیابان آیت الله کاشانی شمالی-جنب کوچه پارسا</t>
  </si>
  <si>
    <t>ساری، خیابان فرهنگ، نرسیده به 15 خرداد، جنب بانک رفاه</t>
  </si>
  <si>
    <t>آمل جاده واسکس قریه کهندان</t>
  </si>
  <si>
    <t>بجنورد روستای بدرانلو</t>
  </si>
  <si>
    <t>تجاری</t>
  </si>
  <si>
    <t>زمین</t>
  </si>
  <si>
    <t xml:space="preserve">تجاری </t>
  </si>
  <si>
    <t>تجاری- اداری</t>
  </si>
  <si>
    <t>تجاری - مسکونی</t>
  </si>
  <si>
    <t>تجاری-اداری</t>
  </si>
  <si>
    <t>تجاری-مسکونی</t>
  </si>
  <si>
    <t>اداری تجاری مسکونی</t>
  </si>
  <si>
    <t>تجاری مسکونی</t>
  </si>
  <si>
    <t>مسکونی</t>
  </si>
  <si>
    <t>تجاری- زمین</t>
  </si>
  <si>
    <t>تجاری-اداری-مسکونی</t>
  </si>
  <si>
    <t>تجاری- مسکونی</t>
  </si>
  <si>
    <t>تجاری و مسکونی</t>
  </si>
  <si>
    <t>تجاری(سرقفلی)</t>
  </si>
  <si>
    <t>تجاری/مسکونی</t>
  </si>
  <si>
    <t>خانه</t>
  </si>
  <si>
    <t>طلق</t>
  </si>
  <si>
    <t>تجاری -مسکونی</t>
  </si>
  <si>
    <t>پارکینگ</t>
  </si>
  <si>
    <t>مسکونی - تجاری</t>
  </si>
  <si>
    <t>زمین با بنا</t>
  </si>
  <si>
    <t>هتل</t>
  </si>
  <si>
    <t>شعبه-مسکونی</t>
  </si>
  <si>
    <t>شعبه -مسکونی</t>
  </si>
  <si>
    <t>مزروعی</t>
  </si>
  <si>
    <t>سوله</t>
  </si>
  <si>
    <t>ویلا</t>
  </si>
  <si>
    <t xml:space="preserve">زمین </t>
  </si>
  <si>
    <t>امتیاز آموزشی</t>
  </si>
  <si>
    <t>تجار</t>
  </si>
  <si>
    <t>کشاورزی</t>
  </si>
  <si>
    <t>مسکونی-تجاری</t>
  </si>
  <si>
    <t>356.8همکف
183.52نیم طبقه</t>
  </si>
  <si>
    <t>1022/70</t>
  </si>
  <si>
    <t> 230 </t>
  </si>
  <si>
    <t> 178.90 </t>
  </si>
  <si>
    <t> 196.98 </t>
  </si>
  <si>
    <t> 512.5 </t>
  </si>
  <si>
    <t>202/824</t>
  </si>
  <si>
    <t> 116 </t>
  </si>
  <si>
    <t> 378.5 </t>
  </si>
  <si>
    <t> 79.13 </t>
  </si>
  <si>
    <t> 191.3 </t>
  </si>
  <si>
    <t> 355.93 </t>
  </si>
  <si>
    <t> 141.5 </t>
  </si>
  <si>
    <t> 334.96 </t>
  </si>
  <si>
    <t> 312.46 </t>
  </si>
  <si>
    <t> 325.74 </t>
  </si>
  <si>
    <t>-</t>
  </si>
  <si>
    <t>350/20</t>
  </si>
  <si>
    <t>استهلاک انباشته</t>
  </si>
  <si>
    <t>مشهد-انتهای وکیل آباد-قبل از پل پرتوی-سمت راست</t>
  </si>
  <si>
    <t>مشهد، انتهای وکیل آباد 97، جنب کال چهل بازه</t>
  </si>
  <si>
    <t>پلاک ثبتی</t>
  </si>
  <si>
    <t>3335/3306</t>
  </si>
  <si>
    <t>3465و 3374/2و 3463/2و 3463/4</t>
  </si>
  <si>
    <t>5007/1
5005/0
4998/0
4997/0
7036/0
5082/0
5004/0
5008/0
5003/0
23/0
4999/0</t>
  </si>
  <si>
    <t>3467/31940</t>
  </si>
  <si>
    <t>3467/959</t>
  </si>
  <si>
    <t>2848/405</t>
  </si>
  <si>
    <t>67/393</t>
  </si>
  <si>
    <t>74/48003/31</t>
  </si>
  <si>
    <t>39/1000/6</t>
  </si>
  <si>
    <t>1/4824</t>
  </si>
  <si>
    <t>67/14065</t>
  </si>
  <si>
    <t>2791/8</t>
  </si>
  <si>
    <t>1754/1263</t>
  </si>
  <si>
    <t>586/1</t>
  </si>
  <si>
    <t>116/47504</t>
  </si>
  <si>
    <t>216فرعی از 3335الی3338اصلی</t>
  </si>
  <si>
    <t>3589/232</t>
  </si>
  <si>
    <t>8137/34</t>
  </si>
  <si>
    <t>88/5863</t>
  </si>
  <si>
    <t>4476/41944</t>
  </si>
  <si>
    <t>729/502</t>
  </si>
  <si>
    <t>156/9745-7</t>
  </si>
  <si>
    <t>1688/21</t>
  </si>
  <si>
    <t>337/9
337/1</t>
  </si>
  <si>
    <t>242466</t>
  </si>
  <si>
    <t>3680/7</t>
  </si>
  <si>
    <t>1/121</t>
  </si>
  <si>
    <t>2395/411789</t>
  </si>
  <si>
    <t>892/3448</t>
  </si>
  <si>
    <t>2/4088</t>
  </si>
  <si>
    <t>1863/11011</t>
  </si>
  <si>
    <t>6933/39377</t>
  </si>
  <si>
    <t>126/47435</t>
  </si>
  <si>
    <t>224/4</t>
  </si>
  <si>
    <t>2/320-2</t>
  </si>
  <si>
    <t>248/4</t>
  </si>
  <si>
    <t>116/43109</t>
  </si>
  <si>
    <t>3741/1626</t>
  </si>
  <si>
    <t>3263/2</t>
  </si>
  <si>
    <t>14911/2395</t>
  </si>
  <si>
    <t>3740/804</t>
  </si>
  <si>
    <t>10و11فرعی 531-6و3و4 اصلی</t>
  </si>
  <si>
    <t>1988/7316-20</t>
  </si>
  <si>
    <t>5777/341</t>
  </si>
  <si>
    <t>4485/107</t>
  </si>
  <si>
    <t>15190/41361</t>
  </si>
  <si>
    <t>104.106.363 اصلی</t>
  </si>
  <si>
    <t>1450/103</t>
  </si>
  <si>
    <t>3333/1</t>
  </si>
  <si>
    <t>175-6از 10 اصلی</t>
  </si>
  <si>
    <t>47/5703</t>
  </si>
  <si>
    <t>3353/1275</t>
  </si>
  <si>
    <t>378/5و377/4</t>
  </si>
  <si>
    <t>3101/3372</t>
  </si>
  <si>
    <t>475</t>
  </si>
  <si>
    <t>112/38و112/13و112/41و112/40و112/39</t>
  </si>
  <si>
    <t>233/2516</t>
  </si>
  <si>
    <t>1625/1145.1305</t>
  </si>
  <si>
    <t>116/40007</t>
  </si>
  <si>
    <t>809و808 اقیمانده</t>
  </si>
  <si>
    <t>70/20721</t>
  </si>
  <si>
    <t>116/39032</t>
  </si>
  <si>
    <t>118/25970</t>
  </si>
  <si>
    <t>6933/38126</t>
  </si>
  <si>
    <t>33/14132</t>
  </si>
  <si>
    <t>12/1</t>
  </si>
  <si>
    <t>1/9712</t>
  </si>
  <si>
    <t>633/4</t>
  </si>
  <si>
    <t>88/14820</t>
  </si>
  <si>
    <t>172الی174فرعی اط 875اصلی</t>
  </si>
  <si>
    <t>1322/10752</t>
  </si>
  <si>
    <t>156/9744</t>
  </si>
  <si>
    <t>427/5</t>
  </si>
  <si>
    <t>1238/8-1195/1-1195/0-1238/18</t>
  </si>
  <si>
    <t>3745/6701</t>
  </si>
  <si>
    <t>232/587</t>
  </si>
  <si>
    <t>354/144/25</t>
  </si>
  <si>
    <t>4731/1478</t>
  </si>
  <si>
    <t>5/39232و3934</t>
  </si>
  <si>
    <t>157/22254/24552</t>
  </si>
  <si>
    <t>41359و60فرعی از 15190اصلی مفروز و مجزی از 42053</t>
  </si>
  <si>
    <t>4476/173677/37227</t>
  </si>
  <si>
    <t>3526/50387/52404</t>
  </si>
  <si>
    <t>4476/529952</t>
  </si>
  <si>
    <t>21/1772</t>
  </si>
  <si>
    <t>1896/4</t>
  </si>
  <si>
    <t>169/2132</t>
  </si>
  <si>
    <t>6198/0</t>
  </si>
  <si>
    <t>70/15378</t>
  </si>
  <si>
    <t>6244/353</t>
  </si>
  <si>
    <t>88/104524</t>
  </si>
  <si>
    <t>4476/500011</t>
  </si>
  <si>
    <t xml:space="preserve"> 3/2423</t>
  </si>
  <si>
    <t>136/2646</t>
  </si>
  <si>
    <t>88/104179</t>
  </si>
  <si>
    <t>88/104180</t>
  </si>
  <si>
    <t>136/227 ،225</t>
  </si>
  <si>
    <t>4476/500016</t>
  </si>
  <si>
    <t>116/52792</t>
  </si>
  <si>
    <t>158/4031</t>
  </si>
  <si>
    <t>162/4886</t>
  </si>
  <si>
    <t>138/12513</t>
  </si>
  <si>
    <t>158/6091</t>
  </si>
  <si>
    <t>222/7,11</t>
  </si>
  <si>
    <t>1342/137</t>
  </si>
  <si>
    <t>250/7845</t>
  </si>
  <si>
    <t>   434 / 47و191و12 / 195 </t>
  </si>
  <si>
    <t>  569 / 65 </t>
  </si>
  <si>
    <t> 1 / 46113 / 10139 / 232 </t>
  </si>
  <si>
    <t>  14571 / 4 </t>
  </si>
  <si>
    <t>129/2489</t>
  </si>
  <si>
    <t>129/2488</t>
  </si>
  <si>
    <t>129/2487</t>
  </si>
  <si>
    <t>129/2486</t>
  </si>
  <si>
    <t>129/2485</t>
  </si>
  <si>
    <t>129/2538</t>
  </si>
  <si>
    <t>129/2490</t>
  </si>
  <si>
    <t>129/2491</t>
  </si>
  <si>
    <t>4/39704</t>
  </si>
  <si>
    <t>175/69263</t>
  </si>
  <si>
    <t>421/129</t>
  </si>
  <si>
    <t xml:space="preserve"> 1/8057</t>
  </si>
  <si>
    <t>175/48588</t>
  </si>
  <si>
    <t>175/48590</t>
  </si>
  <si>
    <t>175/48600</t>
  </si>
  <si>
    <t>175/49933</t>
  </si>
  <si>
    <t>175/49930</t>
  </si>
  <si>
    <t>175/49965</t>
  </si>
  <si>
    <t>175/49931</t>
  </si>
  <si>
    <t>175/50442</t>
  </si>
  <si>
    <t>175/49932</t>
  </si>
  <si>
    <t>175/49935</t>
  </si>
  <si>
    <t>175/49934</t>
  </si>
  <si>
    <t>631/19</t>
  </si>
  <si>
    <t>4/14208</t>
  </si>
  <si>
    <t>233/2011</t>
  </si>
  <si>
    <t>188/2928</t>
  </si>
  <si>
    <t>184/618.5726</t>
  </si>
  <si>
    <t>232/13463</t>
  </si>
  <si>
    <t>182/37443</t>
  </si>
  <si>
    <t>176/4946</t>
  </si>
  <si>
    <t>2059/2   372/6, 10</t>
  </si>
  <si>
    <t>4/75580</t>
  </si>
  <si>
    <t>4/85390</t>
  </si>
  <si>
    <t>4/85391</t>
  </si>
  <si>
    <t>4/85392</t>
  </si>
  <si>
    <t>4/85393</t>
  </si>
  <si>
    <t>4/85389</t>
  </si>
  <si>
    <t>11220 اصلی</t>
  </si>
  <si>
    <t>1/1435</t>
  </si>
  <si>
    <t xml:space="preserve"> 2/3146</t>
  </si>
  <si>
    <t>2182/7</t>
  </si>
  <si>
    <t>1715/56</t>
  </si>
  <si>
    <t>1528/59</t>
  </si>
  <si>
    <t>1715/57</t>
  </si>
  <si>
    <t>1715/58</t>
  </si>
  <si>
    <t>1715/81</t>
  </si>
  <si>
    <t>1715/60</t>
  </si>
  <si>
    <t>1715/59</t>
  </si>
  <si>
    <t>1240/0</t>
  </si>
  <si>
    <t>237/274</t>
  </si>
  <si>
    <t>4/33417</t>
  </si>
  <si>
    <t>5/1188</t>
  </si>
  <si>
    <t>64/5129</t>
  </si>
  <si>
    <t>173/10461</t>
  </si>
  <si>
    <t>173/10460</t>
  </si>
  <si>
    <t>713/3و653</t>
  </si>
  <si>
    <t>173/10459</t>
  </si>
  <si>
    <t>64/594/3435</t>
  </si>
  <si>
    <t>2311/3902</t>
  </si>
  <si>
    <t>2787/2815</t>
  </si>
  <si>
    <t>444/1</t>
  </si>
  <si>
    <t>14/65</t>
  </si>
  <si>
    <t>  645 /  48 </t>
  </si>
  <si>
    <t>  1158 / 8 </t>
  </si>
  <si>
    <t>  1000 /  52 </t>
  </si>
  <si>
    <t> 6383 / 39 </t>
  </si>
  <si>
    <t> 4 / 847 / 828 / 4 </t>
  </si>
  <si>
    <t> 5 / 848 / 828 / 4 </t>
  </si>
  <si>
    <t> 2 / 1541 / 58 / 4 </t>
  </si>
  <si>
    <t> 9 / 2548 / 1369 / 47 </t>
  </si>
  <si>
    <t> 19 / 10 / 84 </t>
  </si>
  <si>
    <t> 23 / 10 / 84 </t>
  </si>
  <si>
    <t> 34 / 10 / 84 </t>
  </si>
  <si>
    <t>1/1334</t>
  </si>
  <si>
    <t>3441/259</t>
  </si>
  <si>
    <t>13/47</t>
  </si>
  <si>
    <t>18/645</t>
  </si>
  <si>
    <t>25/300</t>
  </si>
  <si>
    <t>3294/411</t>
  </si>
  <si>
    <t>62/3438</t>
  </si>
  <si>
    <t xml:space="preserve"> 4/4916</t>
  </si>
  <si>
    <t>روستایی</t>
  </si>
  <si>
    <t>28/37</t>
  </si>
  <si>
    <t>33/1861/5218</t>
  </si>
  <si>
    <t>3589/3915</t>
  </si>
  <si>
    <t>1586/1</t>
  </si>
  <si>
    <t>978/8</t>
  </si>
  <si>
    <t>978/12</t>
  </si>
  <si>
    <t>978/10</t>
  </si>
  <si>
    <t>978/9</t>
  </si>
  <si>
    <t>978/11</t>
  </si>
  <si>
    <t>مغازه واقع در نکا، زرندین</t>
  </si>
  <si>
    <t>57/10259</t>
  </si>
  <si>
    <t>15/70/186</t>
  </si>
  <si>
    <t>19/4130</t>
  </si>
  <si>
    <t>54/2086</t>
  </si>
  <si>
    <t>3428/41</t>
  </si>
  <si>
    <t>یک قطعه زمین با بنا واقع
در بلوار کشاورز، ساری</t>
  </si>
  <si>
    <t>121/4946</t>
  </si>
  <si>
    <t>3526/27325.27326</t>
  </si>
  <si>
    <t>3526/55648</t>
  </si>
  <si>
    <t>3526/42023</t>
  </si>
  <si>
    <t>4476/173678</t>
  </si>
  <si>
    <t>137/16553</t>
  </si>
  <si>
    <t>4476/20603</t>
  </si>
  <si>
    <t>قطعه 11 از بلوک k</t>
  </si>
  <si>
    <t>4/40209</t>
  </si>
  <si>
    <t>4/40208</t>
  </si>
  <si>
    <t>3453/2680</t>
  </si>
  <si>
    <t>7/611</t>
  </si>
  <si>
    <t>مغازه مفیدی ، ساری</t>
  </si>
  <si>
    <t>57/9074</t>
  </si>
  <si>
    <t>90/62</t>
  </si>
  <si>
    <t>90/63</t>
  </si>
  <si>
    <t> 3 /  2465 </t>
  </si>
  <si>
    <t> 19/ 631 </t>
  </si>
  <si>
    <t> 20879 / 4 </t>
  </si>
  <si>
    <t> 1489 / 130 </t>
  </si>
  <si>
    <t> 12477 / 4 </t>
  </si>
  <si>
    <t> 6 / 258 </t>
  </si>
  <si>
    <t> 1055 / 1710 / 104 </t>
  </si>
  <si>
    <t> 2890و2374و 23751 / 182 </t>
  </si>
  <si>
    <t> 689 / 7 / 9 </t>
  </si>
  <si>
    <t> 10226 / 10598 / 182 </t>
  </si>
  <si>
    <t> 13284 / 176 </t>
  </si>
  <si>
    <t> 35375 / 176 </t>
  </si>
  <si>
    <t>__</t>
  </si>
  <si>
    <t>232/24714/35273/1</t>
  </si>
  <si>
    <t>131/220/566</t>
  </si>
  <si>
    <t>17209/182</t>
  </si>
  <si>
    <t>1213/18</t>
  </si>
  <si>
    <t>1213/13</t>
  </si>
  <si>
    <t>1213/14</t>
  </si>
  <si>
    <t>3563/106</t>
  </si>
  <si>
    <t>3563/107</t>
  </si>
  <si>
    <t>3563/108</t>
  </si>
  <si>
    <t>630/2</t>
  </si>
  <si>
    <t>7/102</t>
  </si>
  <si>
    <t>74/261</t>
  </si>
  <si>
    <t>21/682</t>
  </si>
  <si>
    <t>21/799</t>
  </si>
  <si>
    <t>43/214</t>
  </si>
  <si>
    <t>182/19247/1</t>
  </si>
  <si>
    <t>1/4389/4151</t>
  </si>
  <si>
    <t>5/27868/1291
5/21823/5889</t>
  </si>
  <si>
    <t>200/687</t>
  </si>
  <si>
    <t>1/349</t>
  </si>
  <si>
    <t>131ناحیه یک</t>
  </si>
  <si>
    <t>161/2019</t>
  </si>
  <si>
    <t>52/3422</t>
  </si>
  <si>
    <t>وضعیت مالکیت</t>
  </si>
  <si>
    <t>6دانگ
تک برگی</t>
  </si>
  <si>
    <t>مبایعه نامه</t>
  </si>
  <si>
    <t>6دانگ مبایعه نامه</t>
  </si>
  <si>
    <t>6دانگ بنچاق</t>
  </si>
  <si>
    <t>6دانگ دفترچه ای</t>
  </si>
  <si>
    <t>6دانگ-تک برگ</t>
  </si>
  <si>
    <t>6دانگ-دفترچه ای</t>
  </si>
  <si>
    <t>3دانگ-دفترچه ای</t>
  </si>
  <si>
    <t>مشاعی</t>
  </si>
  <si>
    <t>سهام</t>
  </si>
  <si>
    <t>سرقفلی</t>
  </si>
  <si>
    <t>سند ملک بنام غیر است</t>
  </si>
  <si>
    <t>در رهن لیزینگ شهر در قبال تسهیلات</t>
  </si>
  <si>
    <t>معارض دارد و سند آن بنام غیر است</t>
  </si>
  <si>
    <t>سپرده گذار نسبت به بازداشت اقدام نموده است</t>
  </si>
  <si>
    <t>دارای معارض است و پرونده حقوقی دارد</t>
  </si>
  <si>
    <t>سپرده گذار نسبت به بازداشت ملک اقدام نموده است</t>
  </si>
  <si>
    <t>معارض دارد و سند بنام غیر است</t>
  </si>
  <si>
    <t>با مالک عرصه اختلاف و پرونده حقوقی دارد</t>
  </si>
  <si>
    <t>نام دارایی</t>
  </si>
  <si>
    <t>نشانی</t>
  </si>
  <si>
    <t>ملک تهران خرمشهر</t>
  </si>
  <si>
    <t>تهران . خ خرمشهر پلاک 89</t>
  </si>
  <si>
    <t>245همکف
100بالکن</t>
  </si>
  <si>
    <t>ملک اهواز کیانپارس</t>
  </si>
  <si>
    <t>اهواز خ کیانپارس نبش خ 19</t>
  </si>
  <si>
    <t>ملک ساری امیر مازندرانی</t>
  </si>
  <si>
    <t>شعبه مشهد جم</t>
  </si>
  <si>
    <t>شعبه مشهد جم - آتی</t>
  </si>
  <si>
    <t xml:space="preserve">شعبه مشهد سناباد </t>
  </si>
  <si>
    <t>شعبه مشهد سناباد - آتی</t>
  </si>
  <si>
    <t>مجتمع اراک</t>
  </si>
  <si>
    <t>خیابان امام خمینی  - مجتمع اراک</t>
  </si>
  <si>
    <t>تجاری و سرقفلی</t>
  </si>
  <si>
    <t>فاقد پلاک ثبتی</t>
  </si>
  <si>
    <t>سند اقرار غیر مالی</t>
  </si>
  <si>
    <t>وکیل آباد</t>
  </si>
  <si>
    <t>چهل بازه</t>
  </si>
  <si>
    <t>آبادان جنب داروخانه سلامت نو</t>
  </si>
  <si>
    <t>مشهد، طرقبه شاندیز، اراضی شاهیده</t>
  </si>
  <si>
    <t xml:space="preserve">رشت، خیابان چهارراه میکائیل </t>
  </si>
  <si>
    <t>نکا، جاده هزار جریب ابتدای روستای زرندین</t>
  </si>
  <si>
    <t>تهران، شهرک صنعتی عباس آباد</t>
  </si>
  <si>
    <t>ساری، شهر سورک</t>
  </si>
  <si>
    <t>مشهد، امامت 23 پلاک 133</t>
  </si>
  <si>
    <t xml:space="preserve">ساری، بلوار پاسداران خیابان ام آر ای  </t>
  </si>
  <si>
    <t>ساری، خیابان انقلاب مجتمع مفیدی طبقه اول واحد 419</t>
  </si>
  <si>
    <t>نکاء، سی متری ماکروویو کوچه شهید سلیمی</t>
  </si>
  <si>
    <t>تهران، سه راه پارچین شهرک سامانشهر جنب پارک</t>
  </si>
  <si>
    <t>مشهد،  چناران ، روستای خیرآباد</t>
  </si>
  <si>
    <t>خراسان جنوبی، قاين - خيابان امام - جنب بانک ملي </t>
  </si>
  <si>
    <t>خراسان جنوبی، سرایان، نبش امام خمینی18</t>
  </si>
  <si>
    <t>خراسان جنوبی، شهر خضری دشت بیاض</t>
  </si>
  <si>
    <t>ساری، بلوار پاسداران-نبش کوی ارم</t>
  </si>
  <si>
    <t>تهران، میدان امام خمینی کوچه قورخانه مجتمع ایستگاهی مترو امام</t>
  </si>
  <si>
    <t>ساری، بلوار امیر مازندرانی خیابان فلسطین کوی ندا نبش ندا 6</t>
  </si>
  <si>
    <t>ساری، بلوار کشاورز روبروی شهرک سپاه</t>
  </si>
  <si>
    <t>تهران،انتهای سیمون بولیوار انتهای معین ساختمان آفتاب</t>
  </si>
  <si>
    <t>تهران، خیابان ولیعصر بالاتر از بهشتی کوچه پردیس پلاک 18</t>
  </si>
  <si>
    <t>تهران، خیابان تهران نو خیابان دماوند پلاک 224</t>
  </si>
  <si>
    <t>تهران،مشیریه 30 متری صلاحی نبش ک دهم غربی قواره دوم پلاک 346</t>
  </si>
  <si>
    <t>تهران،20 متری افسریه نبش 15 متری دوم</t>
  </si>
  <si>
    <t>ملک واقع در خوزستان، بهبهان، خ پیروز روبروی انتقال خون به پلاک ثبتی 341  فرعی از 5777 اصلی</t>
  </si>
  <si>
    <t>ملک واقع در اصفهان میدان احمد اباد ابتدای خیابان ولیعصر نبش کوچه هیئتیان به پلاک ثبتی 41359الی 41361فرعی از 15190 اصلی</t>
  </si>
  <si>
    <t>ملک واقع در تهران، دوراهی قلهک، جنب سینا خودرو به پلاک ثبتی 3101 فرعی از 3372</t>
  </si>
  <si>
    <t>ملک واقع در تبریز، خیابان امام خمینی، نرسیده به چهار راه شهید بهشتی- شعبه بانک آینده به پلاک ثبتی 238 فرعی از 3589 اصلی</t>
  </si>
  <si>
    <t>تهران، سرو غربی پلاک 98</t>
  </si>
  <si>
    <t>تهران، خیابان جیحون چهارراه طوس پلاک 240</t>
  </si>
  <si>
    <t>تهران، الوند،نبش کوچه برمک پ33</t>
  </si>
  <si>
    <t>تهران، فلکه سوم تهرانپارس</t>
  </si>
  <si>
    <t>تهران، نیاوران ( چهارراه مژده ) شهید باهنر</t>
  </si>
  <si>
    <t>تهران، شهران،بالاتر از مسجد امام علی ،نبش کوچه قشلاقی،پ14</t>
  </si>
  <si>
    <t xml:space="preserve">تهران، الهیه . ورودیه مدرس . نبش مریم شرقی و جردن . شماره 31 و 33 </t>
  </si>
  <si>
    <t>اهواز،خ طالقانی بین نظامی وفردوسی جنب پارکینگ</t>
  </si>
  <si>
    <t>تهران، خ آصف خ بهزادی نبش خ مردانی . پلاک 35</t>
  </si>
  <si>
    <t xml:space="preserve">تهران، میدان ولیعصر  بلوار کشاورز جنب بانک صادرات </t>
  </si>
  <si>
    <t>ملک واقع در یاسوج بلوار شهیدمطهری سه راه بیمارستان دکتر بهشتی جنب دارو خانه تقویان به پلاک ثبتی 502 فرعی از 729 اصلی</t>
  </si>
  <si>
    <t>ملک واقع در تهران خیابان امام خمینی(ره) چهار راه خوش ( شعبه و ساختمان فوقانی خوش ) به پلاک ثبتی 748 فرعی از 1688 اصلی</t>
  </si>
  <si>
    <t>ملک واقع در اهواز کیان آباد نبش خیابان هفتم شرقی(دفترمنطقه) به پلاک ثبتی 1و9 فرعی از 337 اصلی</t>
  </si>
  <si>
    <t>ملک واقع در تبریز خ فارابی (چایکنار)بلواراستادشهریار-کنارگذرآبرسان به پلاک ثبتی 24 فرعی از 2466 اصلی</t>
  </si>
  <si>
    <t xml:space="preserve">بجنورد، خیابان طالقانی شرقی - مقابل داروخانه آریا </t>
  </si>
  <si>
    <t>تهران، سرو غربی پلاک 198،ساختمان نگین سرو</t>
  </si>
  <si>
    <t>تهران، ملاصدرا بعد از چهارراه شیراز پلاک 126 و 128 و 130</t>
  </si>
  <si>
    <t>تهران، سردار جنگل،بین چهاراه مخبری،میرزا بابایی،خیابان غروی پ1 ساختمان آسمان سردار</t>
  </si>
  <si>
    <t>تهران، خیابان ولیعصر، خ خورشید،(شهید مرتضی امینی) پلاک 9و16</t>
  </si>
  <si>
    <t>تهران، مقدس اردبیلی، خیابان ولیعصر، خیابان مقدس اردبیلی، پلاک 50</t>
  </si>
  <si>
    <t>تهران، نازی آباد، خیابان شهید بابائی (مدائن)، نبش کوچه شهید کاشفی پور پلاک 41</t>
  </si>
  <si>
    <t>اصفهان، احمد آباد، ولیعصر، نبش کوچه هئیتیان جنب بانک آینده</t>
  </si>
  <si>
    <t>تهران، سلماس، نبش خیابان شهریار، پلاک 1 طبقه همکف</t>
  </si>
  <si>
    <t>زمین؛</t>
  </si>
  <si>
    <t>جمع</t>
  </si>
  <si>
    <t>ساختمان؛</t>
  </si>
  <si>
    <t>7022/10597/3727</t>
  </si>
  <si>
    <t>6933/7241</t>
  </si>
  <si>
    <t>1238
1195/8
1/</t>
  </si>
  <si>
    <t>5
5/5785-6
7854
/6</t>
  </si>
  <si>
    <t xml:space="preserve"> متراژ  (مترمربع)</t>
  </si>
  <si>
    <t>متراژ (مترمربع)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</si>
</sst>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</numFmts>
  <fonts count="5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Arial"/>
      <family val="2"/>
      <charset val="178"/>
    </font>
    <font>
      <sz val="9"/>
      <color indexed="8"/>
      <name val="Tahoma"/>
      <family val="2"/>
    </font>
    <font>
      <u/>
      <sz val="11"/>
      <color theme="10"/>
      <name val="Arial"/>
      <family val="2"/>
      <charset val="178"/>
      <scheme val="minor"/>
    </font>
    <font>
      <sz val="11"/>
      <color indexed="8"/>
      <name val="Arial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charset val="178"/>
    </font>
    <font>
      <sz val="14"/>
      <name val="B Nazanin"/>
      <charset val="178"/>
    </font>
    <font>
      <sz val="14"/>
      <color theme="1"/>
      <name val="B Nazanin"/>
      <charset val="178"/>
    </font>
    <font>
      <sz val="14"/>
      <color indexed="8"/>
      <name val="B Nazanin"/>
      <charset val="178"/>
    </font>
    <font>
      <sz val="14"/>
      <color rgb="FF000000"/>
      <name val="B Nazanin"/>
      <charset val="178"/>
    </font>
    <font>
      <sz val="14"/>
      <color indexed="8"/>
      <name val="B Zar"/>
      <charset val="178"/>
    </font>
    <font>
      <sz val="14"/>
      <color theme="1"/>
      <name val="B Zar"/>
      <charset val="178"/>
    </font>
    <font>
      <sz val="14"/>
      <name val="B Titr"/>
      <charset val="178"/>
    </font>
    <font>
      <sz val="14"/>
      <color theme="1"/>
      <name val="B Titr"/>
      <charset val="178"/>
    </font>
    <font>
      <sz val="18"/>
      <name val="B Titr"/>
      <charset val="178"/>
    </font>
    <font>
      <sz val="14"/>
      <color theme="1"/>
      <name val="B Traffic"/>
      <charset val="178"/>
    </font>
    <font>
      <sz val="14"/>
      <color theme="1"/>
      <name val="Arial"/>
      <family val="2"/>
      <charset val="178"/>
      <scheme val="minor"/>
    </font>
    <font>
      <sz val="18"/>
      <color theme="1"/>
      <name val="B Titr"/>
      <charset val="178"/>
    </font>
    <font>
      <b/>
      <sz val="18"/>
      <color rgb="FFFF0000"/>
      <name val="B Zar"/>
      <charset val="17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66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6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16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/>
    <xf numFmtId="0" fontId="40" fillId="0" borderId="0"/>
    <xf numFmtId="43" fontId="1" fillId="0" borderId="0" applyFont="0" applyFill="0" applyBorder="0" applyAlignment="0" applyProtection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91">
    <xf numFmtId="0" fontId="0" fillId="0" borderId="0" xfId="0"/>
    <xf numFmtId="0" fontId="43" fillId="0" borderId="0" xfId="0" applyFont="1"/>
    <xf numFmtId="0" fontId="47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10" xfId="45" applyFont="1" applyFill="1" applyBorder="1" applyAlignment="1">
      <alignment horizontal="center" vertical="center"/>
    </xf>
    <xf numFmtId="3" fontId="46" fillId="0" borderId="10" xfId="45" applyNumberFormat="1" applyFont="1" applyFill="1" applyBorder="1" applyAlignment="1">
      <alignment horizontal="center" vertical="center"/>
    </xf>
    <xf numFmtId="0" fontId="44" fillId="0" borderId="10" xfId="45" applyFont="1" applyFill="1" applyBorder="1" applyAlignment="1" applyProtection="1">
      <alignment horizontal="center" vertical="center" wrapText="1"/>
      <protection locked="0"/>
    </xf>
    <xf numFmtId="3" fontId="47" fillId="0" borderId="0" xfId="0" applyNumberFormat="1" applyFont="1" applyAlignment="1">
      <alignment horizontal="center" vertical="center"/>
    </xf>
    <xf numFmtId="0" fontId="42" fillId="0" borderId="0" xfId="0" applyFont="1" applyFill="1"/>
    <xf numFmtId="0" fontId="42" fillId="0" borderId="10" xfId="45" applyFont="1" applyFill="1" applyBorder="1" applyAlignment="1">
      <alignment horizontal="center" vertical="center"/>
    </xf>
    <xf numFmtId="0" fontId="42" fillId="0" borderId="10" xfId="100" applyFont="1" applyFill="1" applyBorder="1" applyAlignment="1">
      <alignment horizontal="center" vertical="center" shrinkToFit="1" readingOrder="2"/>
    </xf>
    <xf numFmtId="0" fontId="48" fillId="33" borderId="14" xfId="44" applyNumberFormat="1" applyFont="1" applyFill="1" applyBorder="1" applyAlignment="1" applyProtection="1">
      <alignment horizontal="center" vertical="center" wrapText="1"/>
    </xf>
    <xf numFmtId="3" fontId="48" fillId="33" borderId="15" xfId="44" applyNumberFormat="1" applyFont="1" applyFill="1" applyBorder="1" applyAlignment="1" applyProtection="1">
      <alignment horizontal="center" vertical="center" wrapText="1"/>
    </xf>
    <xf numFmtId="3" fontId="49" fillId="33" borderId="15" xfId="0" applyNumberFormat="1" applyFont="1" applyFill="1" applyBorder="1" applyAlignment="1">
      <alignment horizontal="center" vertical="center"/>
    </xf>
    <xf numFmtId="0" fontId="48" fillId="33" borderId="15" xfId="44" applyNumberFormat="1" applyFont="1" applyFill="1" applyBorder="1" applyAlignment="1" applyProtection="1">
      <alignment horizontal="center" vertical="center" wrapText="1"/>
    </xf>
    <xf numFmtId="0" fontId="49" fillId="33" borderId="15" xfId="0" applyFont="1" applyFill="1" applyBorder="1" applyAlignment="1">
      <alignment horizontal="center" vertical="center"/>
    </xf>
    <xf numFmtId="0" fontId="44" fillId="0" borderId="19" xfId="45" applyFont="1" applyFill="1" applyBorder="1" applyAlignment="1">
      <alignment horizontal="center" vertical="center"/>
    </xf>
    <xf numFmtId="0" fontId="44" fillId="0" borderId="19" xfId="45" applyFont="1" applyBorder="1" applyAlignment="1">
      <alignment horizontal="center" vertical="center"/>
    </xf>
    <xf numFmtId="0" fontId="44" fillId="0" borderId="21" xfId="45" applyFont="1" applyFill="1" applyBorder="1" applyAlignment="1">
      <alignment horizontal="center" vertical="center"/>
    </xf>
    <xf numFmtId="3" fontId="46" fillId="0" borderId="13" xfId="45" applyNumberFormat="1" applyFont="1" applyFill="1" applyBorder="1" applyAlignment="1">
      <alignment horizontal="center" vertical="center"/>
    </xf>
    <xf numFmtId="0" fontId="44" fillId="0" borderId="13" xfId="45" applyFont="1" applyFill="1" applyBorder="1" applyAlignment="1">
      <alignment horizontal="center" vertical="center"/>
    </xf>
    <xf numFmtId="0" fontId="42" fillId="0" borderId="10" xfId="45" applyFont="1" applyFill="1" applyBorder="1" applyAlignment="1">
      <alignment horizontal="center" vertical="center" shrinkToFit="1" readingOrder="2"/>
    </xf>
    <xf numFmtId="0" fontId="42" fillId="0" borderId="13" xfId="45" applyFont="1" applyFill="1" applyBorder="1" applyAlignment="1">
      <alignment horizontal="center" vertical="center" shrinkToFit="1" readingOrder="2"/>
    </xf>
    <xf numFmtId="0" fontId="42" fillId="0" borderId="19" xfId="1" applyFont="1" applyFill="1" applyBorder="1" applyAlignment="1">
      <alignment horizontal="center" vertical="center"/>
    </xf>
    <xf numFmtId="0" fontId="42" fillId="0" borderId="10" xfId="91" applyFont="1" applyFill="1" applyBorder="1" applyAlignment="1" applyProtection="1">
      <alignment horizontal="center" vertical="center" wrapText="1"/>
      <protection locked="0"/>
    </xf>
    <xf numFmtId="0" fontId="42" fillId="0" borderId="10" xfId="45" applyFont="1" applyFill="1" applyBorder="1" applyAlignment="1" applyProtection="1">
      <alignment horizontal="center" vertical="center" wrapText="1"/>
      <protection locked="0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9" xfId="100" applyFont="1" applyFill="1" applyBorder="1" applyAlignment="1">
      <alignment horizontal="center" vertical="center" shrinkToFit="1" readingOrder="2"/>
    </xf>
    <xf numFmtId="0" fontId="42" fillId="0" borderId="10" xfId="91" applyFont="1" applyFill="1" applyBorder="1" applyAlignment="1">
      <alignment horizontal="center" vertical="center"/>
    </xf>
    <xf numFmtId="0" fontId="42" fillId="0" borderId="21" xfId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0" fontId="44" fillId="0" borderId="13" xfId="45" applyFont="1" applyFill="1" applyBorder="1" applyAlignment="1" applyProtection="1">
      <alignment horizontal="center" vertical="center" wrapText="1"/>
      <protection locked="0"/>
    </xf>
    <xf numFmtId="0" fontId="49" fillId="33" borderId="15" xfId="0" applyNumberFormat="1" applyFont="1" applyFill="1" applyBorder="1" applyAlignment="1">
      <alignment horizontal="center" vertical="center" wrapText="1"/>
    </xf>
    <xf numFmtId="0" fontId="49" fillId="33" borderId="16" xfId="0" applyNumberFormat="1" applyFont="1" applyFill="1" applyBorder="1" applyAlignment="1">
      <alignment horizontal="center" vertical="center" wrapText="1"/>
    </xf>
    <xf numFmtId="0" fontId="47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45" applyNumberFormat="1" applyFont="1" applyBorder="1" applyAlignment="1">
      <alignment horizontal="center" vertical="center" wrapText="1"/>
    </xf>
    <xf numFmtId="0" fontId="44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44" fillId="0" borderId="20" xfId="45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45" applyNumberFormat="1" applyFont="1" applyFill="1" applyBorder="1" applyAlignment="1">
      <alignment horizontal="center" vertical="center" wrapText="1"/>
    </xf>
    <xf numFmtId="0" fontId="46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45" applyNumberFormat="1" applyFont="1" applyFill="1" applyBorder="1" applyAlignment="1">
      <alignment horizontal="center" vertical="center" wrapText="1"/>
    </xf>
    <xf numFmtId="0" fontId="47" fillId="0" borderId="10" xfId="93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46" applyNumberFormat="1" applyFont="1" applyFill="1" applyBorder="1" applyAlignment="1" applyProtection="1">
      <alignment horizontal="center" vertical="center" wrapText="1"/>
      <protection locked="0"/>
    </xf>
    <xf numFmtId="0" fontId="44" fillId="0" borderId="20" xfId="46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47" applyNumberFormat="1" applyFont="1" applyFill="1" applyBorder="1" applyAlignment="1">
      <alignment horizontal="center" vertical="center" wrapText="1"/>
    </xf>
    <xf numFmtId="0" fontId="44" fillId="0" borderId="10" xfId="45" applyNumberFormat="1" applyFont="1" applyFill="1" applyBorder="1" applyAlignment="1">
      <alignment horizontal="center" vertical="center" wrapText="1"/>
    </xf>
    <xf numFmtId="0" fontId="44" fillId="0" borderId="20" xfId="45" applyNumberFormat="1" applyFont="1" applyFill="1" applyBorder="1" applyAlignment="1">
      <alignment horizontal="center" vertical="center" wrapText="1"/>
    </xf>
    <xf numFmtId="0" fontId="46" fillId="0" borderId="10" xfId="47" applyNumberFormat="1" applyFont="1" applyFill="1" applyBorder="1" applyAlignment="1">
      <alignment horizontal="center" vertical="center" wrapText="1"/>
    </xf>
    <xf numFmtId="0" fontId="47" fillId="0" borderId="13" xfId="47" applyNumberFormat="1" applyFont="1" applyFill="1" applyBorder="1" applyAlignment="1" applyProtection="1">
      <alignment horizontal="center" vertical="center" wrapText="1"/>
      <protection locked="0"/>
    </xf>
    <xf numFmtId="0" fontId="44" fillId="0" borderId="13" xfId="45" applyNumberFormat="1" applyFont="1" applyBorder="1" applyAlignment="1">
      <alignment horizontal="center" vertical="center" wrapText="1"/>
    </xf>
    <xf numFmtId="0" fontId="44" fillId="0" borderId="13" xfId="45" applyNumberFormat="1" applyFont="1" applyFill="1" applyBorder="1" applyAlignment="1" applyProtection="1">
      <alignment horizontal="center" vertical="center" wrapText="1"/>
      <protection locked="0"/>
    </xf>
    <xf numFmtId="0" fontId="44" fillId="0" borderId="22" xfId="4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NumberFormat="1" applyFont="1" applyAlignment="1">
      <alignment horizontal="center" wrapText="1"/>
    </xf>
    <xf numFmtId="0" fontId="43" fillId="0" borderId="0" xfId="0" applyNumberFormat="1" applyFont="1" applyAlignment="1">
      <alignment horizontal="center" wrapText="1"/>
    </xf>
    <xf numFmtId="0" fontId="47" fillId="0" borderId="0" xfId="0" applyNumberFormat="1" applyFont="1" applyAlignment="1">
      <alignment horizontal="center" vertical="center" wrapText="1"/>
    </xf>
    <xf numFmtId="3" fontId="51" fillId="0" borderId="10" xfId="120" applyNumberFormat="1" applyFont="1" applyFill="1" applyBorder="1" applyAlignment="1" applyProtection="1">
      <alignment horizontal="center" vertical="center" wrapText="1"/>
      <protection locked="0"/>
    </xf>
    <xf numFmtId="0" fontId="52" fillId="0" borderId="19" xfId="0" applyFont="1" applyBorder="1" applyAlignment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51" fillId="0" borderId="10" xfId="0" applyNumberFormat="1" applyFont="1" applyFill="1" applyBorder="1" applyAlignment="1">
      <alignment horizontal="center" vertical="center"/>
    </xf>
    <xf numFmtId="3" fontId="51" fillId="0" borderId="13" xfId="120" applyNumberFormat="1" applyFont="1" applyFill="1" applyBorder="1" applyAlignment="1" applyProtection="1">
      <alignment horizontal="center" vertical="center" wrapText="1"/>
      <protection locked="0"/>
    </xf>
    <xf numFmtId="0" fontId="43" fillId="0" borderId="14" xfId="0" applyFont="1" applyBorder="1" applyAlignment="1">
      <alignment horizontal="center" vertical="center"/>
    </xf>
    <xf numFmtId="3" fontId="47" fillId="0" borderId="15" xfId="0" applyNumberFormat="1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7" fillId="0" borderId="15" xfId="0" applyNumberFormat="1" applyFont="1" applyBorder="1" applyAlignment="1">
      <alignment horizontal="center" vertical="center" wrapText="1"/>
    </xf>
    <xf numFmtId="0" fontId="43" fillId="0" borderId="15" xfId="0" applyNumberFormat="1" applyFont="1" applyBorder="1" applyAlignment="1">
      <alignment horizontal="center" vertical="center" wrapText="1"/>
    </xf>
    <xf numFmtId="0" fontId="43" fillId="0" borderId="16" xfId="0" applyNumberFormat="1" applyFont="1" applyBorder="1" applyAlignment="1">
      <alignment horizontal="center" vertical="center" wrapText="1"/>
    </xf>
    <xf numFmtId="0" fontId="42" fillId="0" borderId="20" xfId="45" applyNumberFormat="1" applyFont="1" applyFill="1" applyBorder="1" applyAlignment="1">
      <alignment horizontal="center" vertical="center" wrapText="1"/>
    </xf>
    <xf numFmtId="0" fontId="44" fillId="0" borderId="10" xfId="45" applyNumberFormat="1" applyFont="1" applyBorder="1" applyAlignment="1">
      <alignment horizontal="right" vertical="center" wrapText="1"/>
    </xf>
    <xf numFmtId="0" fontId="42" fillId="0" borderId="10" xfId="45" applyNumberFormat="1" applyFont="1" applyFill="1" applyBorder="1" applyAlignment="1">
      <alignment horizontal="right" vertical="center" wrapText="1"/>
    </xf>
    <xf numFmtId="0" fontId="44" fillId="0" borderId="10" xfId="45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0" applyNumberFormat="1" applyFont="1" applyBorder="1" applyAlignment="1">
      <alignment horizontal="right" vertical="center" wrapText="1"/>
    </xf>
    <xf numFmtId="0" fontId="44" fillId="0" borderId="10" xfId="165" applyNumberFormat="1" applyFont="1" applyFill="1" applyBorder="1" applyAlignment="1" applyProtection="1">
      <alignment horizontal="right" vertical="center" wrapText="1"/>
      <protection locked="0"/>
    </xf>
    <xf numFmtId="0" fontId="44" fillId="0" borderId="13" xfId="165" applyNumberFormat="1" applyFont="1" applyFill="1" applyBorder="1" applyAlignment="1" applyProtection="1">
      <alignment horizontal="right" vertical="center" wrapText="1"/>
      <protection locked="0"/>
    </xf>
    <xf numFmtId="0" fontId="43" fillId="0" borderId="10" xfId="0" applyNumberFormat="1" applyFont="1" applyBorder="1" applyAlignment="1">
      <alignment horizontal="right" vertical="center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100" applyFont="1" applyFill="1" applyBorder="1" applyAlignment="1">
      <alignment horizontal="center" vertical="center" wrapText="1" shrinkToFit="1" readingOrder="2"/>
    </xf>
    <xf numFmtId="3" fontId="43" fillId="0" borderId="10" xfId="0" applyNumberFormat="1" applyFont="1" applyFill="1" applyBorder="1" applyAlignment="1">
      <alignment horizontal="center" vertical="center"/>
    </xf>
    <xf numFmtId="0" fontId="44" fillId="0" borderId="10" xfId="45" applyFont="1" applyBorder="1" applyAlignment="1">
      <alignment horizontal="right" wrapText="1"/>
    </xf>
    <xf numFmtId="0" fontId="42" fillId="0" borderId="10" xfId="45" applyFont="1" applyFill="1" applyBorder="1" applyAlignment="1">
      <alignment horizontal="right" vertical="center" wrapText="1"/>
    </xf>
    <xf numFmtId="3" fontId="44" fillId="0" borderId="10" xfId="45" applyNumberFormat="1" applyFont="1" applyFill="1" applyBorder="1" applyAlignment="1" applyProtection="1">
      <alignment horizontal="right" vertical="center" wrapText="1"/>
      <protection locked="0"/>
    </xf>
    <xf numFmtId="0" fontId="44" fillId="0" borderId="10" xfId="0" applyFont="1" applyFill="1" applyBorder="1" applyAlignment="1">
      <alignment horizontal="right" vertical="center" wrapText="1"/>
    </xf>
    <xf numFmtId="0" fontId="45" fillId="0" borderId="10" xfId="100" applyFont="1" applyFill="1" applyBorder="1" applyAlignment="1">
      <alignment horizontal="right" vertical="center" wrapText="1" shrinkToFit="1" readingOrder="2"/>
    </xf>
    <xf numFmtId="0" fontId="42" fillId="0" borderId="10" xfId="100" applyFont="1" applyFill="1" applyBorder="1" applyAlignment="1">
      <alignment horizontal="right" vertical="center" wrapText="1" shrinkToFit="1" readingOrder="2"/>
    </xf>
    <xf numFmtId="0" fontId="44" fillId="0" borderId="10" xfId="45" applyFont="1" applyBorder="1" applyAlignment="1">
      <alignment horizontal="right" vertical="center" wrapText="1"/>
    </xf>
    <xf numFmtId="3" fontId="44" fillId="0" borderId="10" xfId="165" applyNumberFormat="1" applyFont="1" applyFill="1" applyBorder="1" applyAlignment="1" applyProtection="1">
      <alignment horizontal="right" vertical="center" wrapText="1"/>
      <protection locked="0"/>
    </xf>
    <xf numFmtId="0" fontId="49" fillId="33" borderId="15" xfId="0" applyFont="1" applyFill="1" applyBorder="1" applyAlignment="1">
      <alignment horizontal="center" vertical="center" wrapText="1"/>
    </xf>
    <xf numFmtId="0" fontId="44" fillId="0" borderId="23" xfId="45" applyFont="1" applyFill="1" applyBorder="1" applyAlignment="1">
      <alignment horizontal="center" vertical="center"/>
    </xf>
    <xf numFmtId="0" fontId="42" fillId="0" borderId="10" xfId="45" applyFont="1" applyFill="1" applyBorder="1" applyAlignment="1">
      <alignment horizontal="center" vertical="center" wrapText="1" shrinkToFit="1" readingOrder="2"/>
    </xf>
    <xf numFmtId="3" fontId="48" fillId="33" borderId="16" xfId="44" applyNumberFormat="1" applyFont="1" applyFill="1" applyBorder="1" applyAlignment="1" applyProtection="1">
      <alignment horizontal="center" vertical="center" wrapText="1"/>
    </xf>
    <xf numFmtId="3" fontId="43" fillId="0" borderId="10" xfId="120" applyNumberFormat="1" applyFont="1" applyFill="1" applyBorder="1" applyAlignment="1" applyProtection="1">
      <alignment horizontal="center" vertical="center" wrapText="1"/>
      <protection locked="0"/>
    </xf>
    <xf numFmtId="3" fontId="43" fillId="0" borderId="10" xfId="120" applyNumberFormat="1" applyFont="1" applyFill="1" applyBorder="1" applyAlignment="1" applyProtection="1">
      <alignment horizontal="center" wrapText="1"/>
      <protection locked="0"/>
    </xf>
    <xf numFmtId="3" fontId="43" fillId="0" borderId="10" xfId="102" applyNumberFormat="1" applyFont="1" applyBorder="1" applyAlignment="1">
      <alignment horizontal="center" vertical="center" shrinkToFit="1"/>
    </xf>
    <xf numFmtId="3" fontId="43" fillId="0" borderId="13" xfId="102" applyNumberFormat="1" applyFont="1" applyBorder="1" applyAlignment="1">
      <alignment horizontal="center" vertical="center" shrinkToFit="1"/>
    </xf>
    <xf numFmtId="0" fontId="45" fillId="0" borderId="10" xfId="45" applyFont="1" applyFill="1" applyBorder="1" applyAlignment="1">
      <alignment horizontal="right" vertical="center" wrapText="1" shrinkToFit="1" readingOrder="2"/>
    </xf>
    <xf numFmtId="0" fontId="42" fillId="0" borderId="10" xfId="45" applyFont="1" applyFill="1" applyBorder="1" applyAlignment="1">
      <alignment horizontal="right" vertical="center" wrapText="1" shrinkToFit="1" readingOrder="2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2" fillId="0" borderId="23" xfId="1" applyFont="1" applyFill="1" applyBorder="1" applyAlignment="1">
      <alignment horizontal="center" vertical="center"/>
    </xf>
    <xf numFmtId="0" fontId="42" fillId="0" borderId="24" xfId="91" applyFont="1" applyFill="1" applyBorder="1" applyAlignment="1" applyProtection="1">
      <alignment horizontal="center" vertical="center" wrapText="1"/>
      <protection locked="0"/>
    </xf>
    <xf numFmtId="0" fontId="42" fillId="0" borderId="24" xfId="45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28" xfId="1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3" fontId="43" fillId="0" borderId="24" xfId="120" applyNumberFormat="1" applyFont="1" applyFill="1" applyBorder="1" applyAlignment="1" applyProtection="1">
      <alignment horizontal="center" vertical="center" wrapText="1"/>
      <protection locked="0"/>
    </xf>
    <xf numFmtId="3" fontId="42" fillId="0" borderId="24" xfId="0" applyNumberFormat="1" applyFont="1" applyFill="1" applyBorder="1" applyAlignment="1">
      <alignment horizontal="center" vertical="center"/>
    </xf>
    <xf numFmtId="49" fontId="42" fillId="0" borderId="24" xfId="45" applyNumberFormat="1" applyFont="1" applyFill="1" applyBorder="1" applyAlignment="1">
      <alignment horizontal="center" wrapText="1"/>
    </xf>
    <xf numFmtId="3" fontId="42" fillId="0" borderId="10" xfId="0" applyNumberFormat="1" applyFont="1" applyFill="1" applyBorder="1" applyAlignment="1">
      <alignment horizontal="center" vertical="center"/>
    </xf>
    <xf numFmtId="49" fontId="42" fillId="0" borderId="10" xfId="47" applyNumberFormat="1" applyFont="1" applyFill="1" applyBorder="1" applyAlignment="1" applyProtection="1">
      <alignment horizontal="center" vertical="center" wrapText="1"/>
      <protection locked="0"/>
    </xf>
    <xf numFmtId="49" fontId="42" fillId="0" borderId="10" xfId="93" applyNumberFormat="1" applyFont="1" applyFill="1" applyBorder="1" applyAlignment="1" applyProtection="1">
      <alignment horizontal="center" vertical="center" wrapText="1"/>
      <protection locked="0"/>
    </xf>
    <xf numFmtId="49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100" applyNumberFormat="1" applyFont="1" applyFill="1" applyBorder="1" applyAlignment="1" applyProtection="1">
      <alignment horizontal="center" vertical="center" wrapText="1" shrinkToFit="1" readingOrder="2"/>
    </xf>
    <xf numFmtId="0" fontId="42" fillId="0" borderId="10" xfId="0" applyFont="1" applyFill="1" applyBorder="1" applyAlignment="1">
      <alignment horizontal="center" vertical="center" wrapText="1" shrinkToFit="1" readingOrder="2"/>
    </xf>
    <xf numFmtId="0" fontId="42" fillId="0" borderId="10" xfId="0" applyFont="1" applyFill="1" applyBorder="1" applyAlignment="1">
      <alignment horizontal="center" wrapText="1"/>
    </xf>
    <xf numFmtId="3" fontId="42" fillId="0" borderId="29" xfId="0" applyNumberFormat="1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 wrapText="1" shrinkToFit="1" readingOrder="2"/>
    </xf>
    <xf numFmtId="0" fontId="42" fillId="0" borderId="29" xfId="45" applyNumberFormat="1" applyFont="1" applyFill="1" applyBorder="1" applyAlignment="1" applyProtection="1">
      <alignment horizontal="center" vertical="center" wrapText="1" shrinkToFit="1" readingOrder="2"/>
    </xf>
    <xf numFmtId="49" fontId="42" fillId="0" borderId="10" xfId="45" applyNumberFormat="1" applyFont="1" applyFill="1" applyBorder="1" applyAlignment="1">
      <alignment horizontal="center" wrapText="1"/>
    </xf>
    <xf numFmtId="49" fontId="42" fillId="0" borderId="10" xfId="47" applyNumberFormat="1" applyFont="1" applyFill="1" applyBorder="1" applyAlignment="1">
      <alignment horizontal="center" vertical="center" wrapText="1"/>
    </xf>
    <xf numFmtId="0" fontId="42" fillId="0" borderId="10" xfId="45" applyNumberFormat="1" applyFont="1" applyFill="1" applyBorder="1" applyAlignment="1" applyProtection="1">
      <alignment horizontal="center" vertical="center" wrapText="1" shrinkToFit="1" readingOrder="2"/>
    </xf>
    <xf numFmtId="3" fontId="42" fillId="0" borderId="13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 shrinkToFit="1" readingOrder="2"/>
    </xf>
    <xf numFmtId="0" fontId="42" fillId="0" borderId="13" xfId="45" applyNumberFormat="1" applyFont="1" applyFill="1" applyBorder="1" applyAlignment="1" applyProtection="1">
      <alignment horizontal="center" vertical="center" wrapText="1" shrinkToFit="1" readingOrder="2"/>
    </xf>
    <xf numFmtId="0" fontId="42" fillId="0" borderId="24" xfId="45" applyFont="1" applyFill="1" applyBorder="1" applyAlignment="1">
      <alignment horizontal="right" vertical="center" wrapText="1"/>
    </xf>
    <xf numFmtId="0" fontId="42" fillId="0" borderId="29" xfId="45" applyFont="1" applyFill="1" applyBorder="1" applyAlignment="1">
      <alignment horizontal="right" vertical="center" wrapText="1" shrinkToFit="1" readingOrder="2"/>
    </xf>
    <xf numFmtId="0" fontId="42" fillId="0" borderId="13" xfId="45" applyFont="1" applyFill="1" applyBorder="1" applyAlignment="1">
      <alignment horizontal="right" vertical="center" wrapText="1" shrinkToFit="1" readingOrder="2"/>
    </xf>
    <xf numFmtId="0" fontId="43" fillId="0" borderId="34" xfId="0" applyFont="1" applyBorder="1" applyAlignment="1">
      <alignment horizontal="center" vertical="center"/>
    </xf>
    <xf numFmtId="3" fontId="47" fillId="0" borderId="35" xfId="0" applyNumberFormat="1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7" fillId="0" borderId="35" xfId="0" applyNumberFormat="1" applyFont="1" applyBorder="1" applyAlignment="1">
      <alignment horizontal="center" vertical="center" wrapText="1"/>
    </xf>
    <xf numFmtId="0" fontId="43" fillId="0" borderId="35" xfId="0" applyNumberFormat="1" applyFont="1" applyBorder="1" applyAlignment="1">
      <alignment horizontal="center" vertical="center" wrapText="1"/>
    </xf>
    <xf numFmtId="0" fontId="43" fillId="0" borderId="36" xfId="0" applyNumberFormat="1" applyFont="1" applyBorder="1" applyAlignment="1">
      <alignment horizontal="center" vertical="center" wrapText="1"/>
    </xf>
    <xf numFmtId="3" fontId="51" fillId="0" borderId="24" xfId="120" applyNumberFormat="1" applyFont="1" applyFill="1" applyBorder="1" applyAlignment="1" applyProtection="1">
      <alignment horizontal="center" vertical="center" wrapText="1"/>
      <protection locked="0"/>
    </xf>
    <xf numFmtId="3" fontId="46" fillId="0" borderId="24" xfId="45" applyNumberFormat="1" applyFont="1" applyFill="1" applyBorder="1" applyAlignment="1">
      <alignment horizontal="center" vertical="center"/>
    </xf>
    <xf numFmtId="0" fontId="44" fillId="0" borderId="24" xfId="45" applyFont="1" applyFill="1" applyBorder="1" applyAlignment="1" applyProtection="1">
      <alignment horizontal="center" vertical="center" wrapText="1"/>
      <protection locked="0"/>
    </xf>
    <xf numFmtId="0" fontId="46" fillId="0" borderId="24" xfId="45" applyNumberFormat="1" applyFont="1" applyFill="1" applyBorder="1" applyAlignment="1">
      <alignment horizontal="center" vertical="center" wrapText="1"/>
    </xf>
    <xf numFmtId="0" fontId="44" fillId="0" borderId="24" xfId="45" applyNumberFormat="1" applyFont="1" applyBorder="1" applyAlignment="1">
      <alignment horizontal="right" vertical="center" wrapText="1"/>
    </xf>
    <xf numFmtId="0" fontId="44" fillId="0" borderId="24" xfId="45" applyNumberFormat="1" applyFont="1" applyBorder="1" applyAlignment="1">
      <alignment horizontal="center" vertical="center" wrapText="1"/>
    </xf>
    <xf numFmtId="0" fontId="44" fillId="0" borderId="24" xfId="45" applyNumberFormat="1" applyFont="1" applyFill="1" applyBorder="1" applyAlignment="1" applyProtection="1">
      <alignment horizontal="center" vertical="center" wrapText="1"/>
      <protection locked="0"/>
    </xf>
    <xf numFmtId="0" fontId="44" fillId="0" borderId="25" xfId="45" applyNumberFormat="1" applyFont="1" applyFill="1" applyBorder="1" applyAlignment="1" applyProtection="1">
      <alignment horizontal="center" vertical="center" wrapText="1"/>
      <protection locked="0"/>
    </xf>
    <xf numFmtId="0" fontId="44" fillId="0" borderId="28" xfId="45" applyFont="1" applyFill="1" applyBorder="1" applyAlignment="1">
      <alignment horizontal="center" vertical="center"/>
    </xf>
    <xf numFmtId="3" fontId="51" fillId="0" borderId="29" xfId="120" applyNumberFormat="1" applyFont="1" applyFill="1" applyBorder="1" applyAlignment="1" applyProtection="1">
      <alignment horizontal="center" vertical="center" wrapText="1"/>
      <protection locked="0"/>
    </xf>
    <xf numFmtId="3" fontId="46" fillId="0" borderId="29" xfId="45" applyNumberFormat="1" applyFont="1" applyFill="1" applyBorder="1" applyAlignment="1">
      <alignment horizontal="center" vertical="center"/>
    </xf>
    <xf numFmtId="0" fontId="44" fillId="0" borderId="29" xfId="45" applyFont="1" applyFill="1" applyBorder="1" applyAlignment="1">
      <alignment horizontal="center" vertical="center"/>
    </xf>
    <xf numFmtId="0" fontId="44" fillId="0" borderId="29" xfId="45" applyFont="1" applyFill="1" applyBorder="1" applyAlignment="1" applyProtection="1">
      <alignment horizontal="center" vertical="center" wrapText="1"/>
      <protection locked="0"/>
    </xf>
    <xf numFmtId="0" fontId="47" fillId="0" borderId="29" xfId="47" applyNumberFormat="1" applyFont="1" applyFill="1" applyBorder="1" applyAlignment="1" applyProtection="1">
      <alignment horizontal="center" vertical="center" wrapText="1"/>
      <protection locked="0"/>
    </xf>
    <xf numFmtId="0" fontId="44" fillId="0" borderId="29" xfId="165" applyNumberFormat="1" applyFont="1" applyFill="1" applyBorder="1" applyAlignment="1" applyProtection="1">
      <alignment horizontal="right" vertical="center" wrapText="1"/>
      <protection locked="0"/>
    </xf>
    <xf numFmtId="0" fontId="44" fillId="0" borderId="29" xfId="45" applyNumberFormat="1" applyFont="1" applyBorder="1" applyAlignment="1">
      <alignment horizontal="center" vertical="center" wrapText="1"/>
    </xf>
    <xf numFmtId="0" fontId="44" fillId="0" borderId="29" xfId="45" applyNumberFormat="1" applyFont="1" applyFill="1" applyBorder="1" applyAlignment="1" applyProtection="1">
      <alignment horizontal="center" vertical="center" wrapText="1"/>
      <protection locked="0"/>
    </xf>
    <xf numFmtId="0" fontId="44" fillId="0" borderId="30" xfId="45" applyNumberFormat="1" applyFont="1" applyFill="1" applyBorder="1" applyAlignment="1" applyProtection="1">
      <alignment horizontal="center" vertical="center" wrapText="1"/>
      <protection locked="0"/>
    </xf>
    <xf numFmtId="0" fontId="47" fillId="0" borderId="24" xfId="47" applyNumberFormat="1" applyFont="1" applyFill="1" applyBorder="1" applyAlignment="1" applyProtection="1">
      <alignment horizontal="center" vertical="center" wrapText="1"/>
      <protection locked="0"/>
    </xf>
    <xf numFmtId="3" fontId="43" fillId="34" borderId="35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right" vertical="center" wrapText="1"/>
    </xf>
    <xf numFmtId="3" fontId="43" fillId="0" borderId="29" xfId="102" applyNumberFormat="1" applyFont="1" applyBorder="1" applyAlignment="1">
      <alignment horizontal="center" vertical="center" shrinkToFit="1"/>
    </xf>
    <xf numFmtId="0" fontId="43" fillId="34" borderId="34" xfId="0" applyFont="1" applyFill="1" applyBorder="1" applyAlignment="1"/>
    <xf numFmtId="0" fontId="43" fillId="34" borderId="35" xfId="0" applyFont="1" applyFill="1" applyBorder="1" applyAlignment="1"/>
    <xf numFmtId="0" fontId="43" fillId="34" borderId="35" xfId="0" applyFont="1" applyFill="1" applyBorder="1" applyAlignment="1">
      <alignment wrapText="1"/>
    </xf>
    <xf numFmtId="0" fontId="43" fillId="34" borderId="36" xfId="0" applyFont="1" applyFill="1" applyBorder="1" applyAlignment="1">
      <alignment wrapText="1"/>
    </xf>
    <xf numFmtId="0" fontId="43" fillId="0" borderId="10" xfId="0" applyFont="1" applyBorder="1" applyAlignment="1">
      <alignment horizontal="right" wrapText="1"/>
    </xf>
    <xf numFmtId="0" fontId="42" fillId="0" borderId="29" xfId="100" applyFont="1" applyFill="1" applyBorder="1" applyAlignment="1">
      <alignment horizontal="center" vertical="center" shrinkToFit="1" readingOrder="2"/>
    </xf>
    <xf numFmtId="0" fontId="42" fillId="0" borderId="19" xfId="94" applyFont="1" applyFill="1" applyBorder="1" applyAlignment="1" applyProtection="1">
      <alignment horizontal="center" vertical="center" wrapText="1"/>
      <protection locked="0"/>
    </xf>
    <xf numFmtId="0" fontId="42" fillId="35" borderId="14" xfId="0" applyFont="1" applyFill="1" applyBorder="1" applyAlignment="1">
      <alignment horizontal="center" wrapText="1"/>
    </xf>
    <xf numFmtId="3" fontId="42" fillId="35" borderId="15" xfId="0" applyNumberFormat="1" applyFont="1" applyFill="1" applyBorder="1" applyAlignment="1">
      <alignment horizontal="center" wrapText="1"/>
    </xf>
    <xf numFmtId="0" fontId="42" fillId="35" borderId="15" xfId="0" applyFont="1" applyFill="1" applyBorder="1" applyAlignment="1">
      <alignment horizontal="center" wrapText="1"/>
    </xf>
    <xf numFmtId="0" fontId="42" fillId="35" borderId="16" xfId="0" applyFont="1" applyFill="1" applyBorder="1" applyAlignment="1">
      <alignment horizontal="center" wrapText="1"/>
    </xf>
    <xf numFmtId="165" fontId="54" fillId="0" borderId="0" xfId="0" applyNumberFormat="1" applyFont="1"/>
    <xf numFmtId="3" fontId="43" fillId="0" borderId="10" xfId="102" applyNumberFormat="1" applyFont="1" applyBorder="1" applyAlignment="1">
      <alignment horizontal="center" vertical="center" shrinkToFit="1"/>
    </xf>
    <xf numFmtId="3" fontId="43" fillId="0" borderId="10" xfId="0" applyNumberFormat="1" applyFont="1" applyFill="1" applyBorder="1" applyAlignment="1">
      <alignment horizontal="center" vertical="center"/>
    </xf>
    <xf numFmtId="3" fontId="42" fillId="0" borderId="10" xfId="0" applyNumberFormat="1" applyFont="1" applyFill="1" applyBorder="1" applyAlignment="1">
      <alignment horizontal="center" vertical="center"/>
    </xf>
    <xf numFmtId="3" fontId="42" fillId="0" borderId="10" xfId="100" applyNumberFormat="1" applyFont="1" applyFill="1" applyBorder="1" applyAlignment="1" applyProtection="1">
      <alignment horizontal="center" vertical="center" shrinkToFit="1"/>
    </xf>
    <xf numFmtId="0" fontId="42" fillId="0" borderId="10" xfId="100" applyFont="1" applyFill="1" applyBorder="1" applyAlignment="1">
      <alignment horizontal="center" vertical="center" wrapText="1" shrinkToFit="1" readingOrder="2"/>
    </xf>
    <xf numFmtId="0" fontId="50" fillId="0" borderId="26" xfId="44" applyNumberFormat="1" applyFont="1" applyFill="1" applyBorder="1" applyAlignment="1" applyProtection="1">
      <alignment horizontal="right" vertical="center" wrapText="1"/>
    </xf>
    <xf numFmtId="0" fontId="50" fillId="0" borderId="0" xfId="44" applyNumberFormat="1" applyFont="1" applyFill="1" applyBorder="1" applyAlignment="1" applyProtection="1">
      <alignment horizontal="right" vertical="center" wrapText="1"/>
    </xf>
    <xf numFmtId="0" fontId="50" fillId="0" borderId="27" xfId="44" applyNumberFormat="1" applyFont="1" applyFill="1" applyBorder="1" applyAlignment="1" applyProtection="1">
      <alignment horizontal="right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right"/>
    </xf>
    <xf numFmtId="0" fontId="53" fillId="0" borderId="11" xfId="0" applyFont="1" applyBorder="1" applyAlignment="1">
      <alignment horizontal="right"/>
    </xf>
    <xf numFmtId="0" fontId="53" fillId="0" borderId="18" xfId="0" applyFont="1" applyBorder="1" applyAlignment="1">
      <alignment horizontal="right"/>
    </xf>
    <xf numFmtId="0" fontId="50" fillId="0" borderId="31" xfId="44" applyNumberFormat="1" applyFont="1" applyFill="1" applyBorder="1" applyAlignment="1" applyProtection="1">
      <alignment horizontal="right" vertical="center" wrapText="1"/>
    </xf>
    <xf numFmtId="0" fontId="50" fillId="0" borderId="32" xfId="44" applyNumberFormat="1" applyFont="1" applyFill="1" applyBorder="1" applyAlignment="1" applyProtection="1">
      <alignment horizontal="right" vertical="center" wrapText="1"/>
    </xf>
    <xf numFmtId="0" fontId="50" fillId="0" borderId="33" xfId="44" applyNumberFormat="1" applyFont="1" applyFill="1" applyBorder="1" applyAlignment="1" applyProtection="1">
      <alignment horizontal="right" vertical="center" wrapText="1"/>
    </xf>
    <xf numFmtId="0" fontId="50" fillId="0" borderId="37" xfId="44" applyNumberFormat="1" applyFont="1" applyFill="1" applyBorder="1" applyAlignment="1" applyProtection="1">
      <alignment horizontal="right" vertical="center" wrapText="1"/>
    </xf>
    <xf numFmtId="0" fontId="50" fillId="0" borderId="12" xfId="44" applyNumberFormat="1" applyFont="1" applyFill="1" applyBorder="1" applyAlignment="1" applyProtection="1">
      <alignment horizontal="right" vertical="center" wrapText="1"/>
    </xf>
    <xf numFmtId="0" fontId="50" fillId="0" borderId="38" xfId="44" applyNumberFormat="1" applyFont="1" applyFill="1" applyBorder="1" applyAlignment="1" applyProtection="1">
      <alignment horizontal="right" vertical="center" wrapText="1"/>
    </xf>
  </cellXfs>
  <cellStyles count="166">
    <cellStyle name="20% - Accent1" xfId="139" builtinId="30" customBuiltin="1"/>
    <cellStyle name="20% - Accent1 2" xfId="67"/>
    <cellStyle name="20% - Accent1 3" xfId="103"/>
    <cellStyle name="20% - Accent1 4" xfId="21"/>
    <cellStyle name="20% - Accent2" xfId="143" builtinId="34" customBuiltin="1"/>
    <cellStyle name="20% - Accent2 2" xfId="71"/>
    <cellStyle name="20% - Accent2 3" xfId="105"/>
    <cellStyle name="20% - Accent2 4" xfId="25"/>
    <cellStyle name="20% - Accent3" xfId="147" builtinId="38" customBuiltin="1"/>
    <cellStyle name="20% - Accent3 2" xfId="75"/>
    <cellStyle name="20% - Accent3 3" xfId="107"/>
    <cellStyle name="20% - Accent3 4" xfId="29"/>
    <cellStyle name="20% - Accent4" xfId="151" builtinId="42" customBuiltin="1"/>
    <cellStyle name="20% - Accent4 2" xfId="79"/>
    <cellStyle name="20% - Accent4 3" xfId="109"/>
    <cellStyle name="20% - Accent4 4" xfId="33"/>
    <cellStyle name="20% - Accent5" xfId="155" builtinId="46" customBuiltin="1"/>
    <cellStyle name="20% - Accent5 2" xfId="83"/>
    <cellStyle name="20% - Accent5 3" xfId="111"/>
    <cellStyle name="20% - Accent5 4" xfId="37"/>
    <cellStyle name="20% - Accent6" xfId="159" builtinId="50" customBuiltin="1"/>
    <cellStyle name="20% - Accent6 2" xfId="87"/>
    <cellStyle name="20% - Accent6 3" xfId="113"/>
    <cellStyle name="20% - Accent6 4" xfId="41"/>
    <cellStyle name="40% - Accent1" xfId="140" builtinId="31" customBuiltin="1"/>
    <cellStyle name="40% - Accent1 2" xfId="68"/>
    <cellStyle name="40% - Accent1 3" xfId="104"/>
    <cellStyle name="40% - Accent1 4" xfId="22"/>
    <cellStyle name="40% - Accent2" xfId="144" builtinId="35" customBuiltin="1"/>
    <cellStyle name="40% - Accent2 2" xfId="72"/>
    <cellStyle name="40% - Accent2 3" xfId="106"/>
    <cellStyle name="40% - Accent2 4" xfId="26"/>
    <cellStyle name="40% - Accent3" xfId="148" builtinId="39" customBuiltin="1"/>
    <cellStyle name="40% - Accent3 2" xfId="76"/>
    <cellStyle name="40% - Accent3 3" xfId="108"/>
    <cellStyle name="40% - Accent3 4" xfId="30"/>
    <cellStyle name="40% - Accent4" xfId="152" builtinId="43" customBuiltin="1"/>
    <cellStyle name="40% - Accent4 2" xfId="80"/>
    <cellStyle name="40% - Accent4 3" xfId="110"/>
    <cellStyle name="40% - Accent4 4" xfId="34"/>
    <cellStyle name="40% - Accent5" xfId="156" builtinId="47" customBuiltin="1"/>
    <cellStyle name="40% - Accent5 2" xfId="84"/>
    <cellStyle name="40% - Accent5 3" xfId="112"/>
    <cellStyle name="40% - Accent5 4" xfId="38"/>
    <cellStyle name="40% - Accent6" xfId="160" builtinId="51" customBuiltin="1"/>
    <cellStyle name="40% - Accent6 2" xfId="88"/>
    <cellStyle name="40% - Accent6 3" xfId="114"/>
    <cellStyle name="40% - Accent6 4" xfId="42"/>
    <cellStyle name="60% - Accent1" xfId="141" builtinId="32" customBuiltin="1"/>
    <cellStyle name="60% - Accent1 2" xfId="69"/>
    <cellStyle name="60% - Accent1 3" xfId="23"/>
    <cellStyle name="60% - Accent2" xfId="145" builtinId="36" customBuiltin="1"/>
    <cellStyle name="60% - Accent2 2" xfId="73"/>
    <cellStyle name="60% - Accent2 3" xfId="27"/>
    <cellStyle name="60% - Accent3" xfId="149" builtinId="40" customBuiltin="1"/>
    <cellStyle name="60% - Accent3 2" xfId="77"/>
    <cellStyle name="60% - Accent3 3" xfId="31"/>
    <cellStyle name="60% - Accent4" xfId="153" builtinId="44" customBuiltin="1"/>
    <cellStyle name="60% - Accent4 2" xfId="81"/>
    <cellStyle name="60% - Accent4 3" xfId="35"/>
    <cellStyle name="60% - Accent5" xfId="157" builtinId="48" customBuiltin="1"/>
    <cellStyle name="60% - Accent5 2" xfId="85"/>
    <cellStyle name="60% - Accent5 3" xfId="39"/>
    <cellStyle name="60% - Accent6" xfId="161" builtinId="52" customBuiltin="1"/>
    <cellStyle name="60% - Accent6 2" xfId="89"/>
    <cellStyle name="60% - Accent6 3" xfId="43"/>
    <cellStyle name="Accent1" xfId="138" builtinId="29" customBuiltin="1"/>
    <cellStyle name="Accent1 2" xfId="66"/>
    <cellStyle name="Accent1 3" xfId="20"/>
    <cellStyle name="Accent2" xfId="142" builtinId="33" customBuiltin="1"/>
    <cellStyle name="Accent2 2" xfId="70"/>
    <cellStyle name="Accent2 3" xfId="24"/>
    <cellStyle name="Accent3" xfId="146" builtinId="37" customBuiltin="1"/>
    <cellStyle name="Accent3 2" xfId="74"/>
    <cellStyle name="Accent3 3" xfId="28"/>
    <cellStyle name="Accent4" xfId="150" builtinId="41" customBuiltin="1"/>
    <cellStyle name="Accent4 2" xfId="78"/>
    <cellStyle name="Accent4 3" xfId="32"/>
    <cellStyle name="Accent5" xfId="154" builtinId="45" customBuiltin="1"/>
    <cellStyle name="Accent5 2" xfId="82"/>
    <cellStyle name="Accent5 3" xfId="36"/>
    <cellStyle name="Accent6" xfId="158" builtinId="49" customBuiltin="1"/>
    <cellStyle name="Accent6 2" xfId="86"/>
    <cellStyle name="Accent6 3" xfId="40"/>
    <cellStyle name="Bad" xfId="127" builtinId="27" customBuiltin="1"/>
    <cellStyle name="Bad 2" xfId="55"/>
    <cellStyle name="Bad 3" xfId="9"/>
    <cellStyle name="Calculation" xfId="131" builtinId="22" customBuiltin="1"/>
    <cellStyle name="Calculation 2" xfId="59"/>
    <cellStyle name="Calculation 3" xfId="13"/>
    <cellStyle name="Check Cell" xfId="133" builtinId="23" customBuiltin="1"/>
    <cellStyle name="Check Cell 2" xfId="61"/>
    <cellStyle name="Check Cell 3" xfId="15"/>
    <cellStyle name="Comma" xfId="120" builtinId="3"/>
    <cellStyle name="Comma 2" xfId="92"/>
    <cellStyle name="Comma 2 2" xfId="117"/>
    <cellStyle name="Comma 2 3" xfId="98"/>
    <cellStyle name="Comma 2 4" xfId="164"/>
    <cellStyle name="Comma 3" xfId="48"/>
    <cellStyle name="Comma 3 2" xfId="99"/>
    <cellStyle name="Comma 4" xfId="96"/>
    <cellStyle name="Comma 5" xfId="102"/>
    <cellStyle name="Comma 6" xfId="2"/>
    <cellStyle name="Explanatory Text" xfId="136" builtinId="53" customBuiltin="1"/>
    <cellStyle name="Explanatory Text 2" xfId="64"/>
    <cellStyle name="Explanatory Text 3" xfId="18"/>
    <cellStyle name="Good" xfId="126" builtinId="26" customBuiltin="1"/>
    <cellStyle name="Good 2" xfId="54"/>
    <cellStyle name="Good 3" xfId="8"/>
    <cellStyle name="Heading 1" xfId="122" builtinId="16" customBuiltin="1"/>
    <cellStyle name="Heading 1 2" xfId="50"/>
    <cellStyle name="Heading 1 3" xfId="4"/>
    <cellStyle name="Heading 2" xfId="123" builtinId="17" customBuiltin="1"/>
    <cellStyle name="Heading 2 2" xfId="51"/>
    <cellStyle name="Heading 2 3" xfId="5"/>
    <cellStyle name="Heading 3" xfId="124" builtinId="18" customBuiltin="1"/>
    <cellStyle name="Heading 3 2" xfId="52"/>
    <cellStyle name="Heading 3 3" xfId="6"/>
    <cellStyle name="Heading 4" xfId="125" builtinId="19" customBuiltin="1"/>
    <cellStyle name="Heading 4 2" xfId="53"/>
    <cellStyle name="Heading 4 3" xfId="7"/>
    <cellStyle name="Hyperlink 2" xfId="94"/>
    <cellStyle name="Hyperlink 3" xfId="165"/>
    <cellStyle name="Input" xfId="129" builtinId="20" customBuiltin="1"/>
    <cellStyle name="Input 2" xfId="57"/>
    <cellStyle name="Input 3" xfId="11"/>
    <cellStyle name="Linked Cell" xfId="132" builtinId="24" customBuiltin="1"/>
    <cellStyle name="Linked Cell 2" xfId="60"/>
    <cellStyle name="Linked Cell 3" xfId="14"/>
    <cellStyle name="Neutral" xfId="128" builtinId="28" customBuiltin="1"/>
    <cellStyle name="Neutral 2" xfId="56"/>
    <cellStyle name="Neutral 3" xfId="10"/>
    <cellStyle name="Normal" xfId="0" builtinId="0"/>
    <cellStyle name="Normal 2" xfId="44"/>
    <cellStyle name="Normal 2 2" xfId="90"/>
    <cellStyle name="Normal 2 3" xfId="116"/>
    <cellStyle name="Normal 3" xfId="45"/>
    <cellStyle name="Normal 3 2" xfId="91"/>
    <cellStyle name="Normal 4" xfId="46"/>
    <cellStyle name="Normal 4 2" xfId="93"/>
    <cellStyle name="Normal 4 2 2" xfId="97"/>
    <cellStyle name="Normal 4 3" xfId="119"/>
    <cellStyle name="Normal 4 3 2" xfId="163"/>
    <cellStyle name="Normal 4 4" xfId="118"/>
    <cellStyle name="Normal 5" xfId="47"/>
    <cellStyle name="Normal 5 2" xfId="115"/>
    <cellStyle name="Normal 6" xfId="95"/>
    <cellStyle name="Normal 6 2" xfId="162"/>
    <cellStyle name="Normal 7" xfId="100"/>
    <cellStyle name="Normal 8" xfId="1"/>
    <cellStyle name="Note" xfId="135" builtinId="10" customBuiltin="1"/>
    <cellStyle name="Note 2" xfId="63"/>
    <cellStyle name="Note 3" xfId="101"/>
    <cellStyle name="Note 4" xfId="17"/>
    <cellStyle name="Output" xfId="130" builtinId="21" customBuiltin="1"/>
    <cellStyle name="Output 2" xfId="58"/>
    <cellStyle name="Output 3" xfId="12"/>
    <cellStyle name="Title" xfId="121" builtinId="15" customBuiltin="1"/>
    <cellStyle name="Title 2" xfId="49"/>
    <cellStyle name="Title 3" xfId="3"/>
    <cellStyle name="Total" xfId="137" builtinId="25" customBuiltin="1"/>
    <cellStyle name="Total 2" xfId="65"/>
    <cellStyle name="Total 3" xfId="19"/>
    <cellStyle name="Warning Text" xfId="134" builtinId="11" customBuiltin="1"/>
    <cellStyle name="Warning Text 2" xfId="62"/>
    <cellStyle name="Warning Tex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1"/>
  <sheetViews>
    <sheetView rightToLeft="1" tabSelected="1" topLeftCell="A486" zoomScale="90" zoomScaleNormal="90" workbookViewId="0">
      <selection activeCell="D501" sqref="D501"/>
    </sheetView>
  </sheetViews>
  <sheetFormatPr defaultColWidth="9" defaultRowHeight="24.75"/>
  <cols>
    <col min="1" max="1" width="32.125" style="1" bestFit="1" customWidth="1"/>
    <col min="2" max="2" width="28.125" style="2" bestFit="1" customWidth="1"/>
    <col min="3" max="3" width="26.25" style="2" bestFit="1" customWidth="1"/>
    <col min="4" max="4" width="27.875" style="2" bestFit="1" customWidth="1"/>
    <col min="5" max="5" width="16.875" style="1" bestFit="1" customWidth="1"/>
    <col min="6" max="6" width="12.125" style="101" bestFit="1" customWidth="1"/>
    <col min="7" max="7" width="24.625" style="102" customWidth="1"/>
    <col min="8" max="8" width="134.75" style="101" customWidth="1"/>
    <col min="9" max="9" width="14.75" style="102" customWidth="1"/>
    <col min="10" max="10" width="24.875" style="101" bestFit="1" customWidth="1"/>
    <col min="11" max="11" width="32.625" style="101" bestFit="1" customWidth="1"/>
    <col min="12" max="16384" width="9" style="1"/>
  </cols>
  <sheetData>
    <row r="1" spans="1:11" s="3" customFormat="1" ht="84.95" customHeight="1" thickBot="1">
      <c r="A1" s="14" t="s">
        <v>0</v>
      </c>
      <c r="B1" s="17" t="s">
        <v>1</v>
      </c>
      <c r="C1" s="17" t="s">
        <v>425</v>
      </c>
      <c r="D1" s="17" t="s">
        <v>2</v>
      </c>
      <c r="E1" s="17" t="s">
        <v>3</v>
      </c>
      <c r="F1" s="89" t="s">
        <v>690</v>
      </c>
      <c r="G1" s="17" t="s">
        <v>428</v>
      </c>
      <c r="H1" s="17" t="s">
        <v>711</v>
      </c>
      <c r="I1" s="89" t="s">
        <v>788</v>
      </c>
      <c r="J1" s="17" t="s">
        <v>4</v>
      </c>
      <c r="K1" s="92" t="s">
        <v>5</v>
      </c>
    </row>
    <row r="2" spans="1:11" s="3" customFormat="1" ht="36.75" thickBot="1">
      <c r="A2" s="178" t="s">
        <v>780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</row>
    <row r="3" spans="1:11" s="11" customFormat="1" ht="45">
      <c r="A3" s="103" t="s">
        <v>7</v>
      </c>
      <c r="B3" s="111">
        <v>287850000000</v>
      </c>
      <c r="C3" s="112"/>
      <c r="D3" s="112">
        <f t="shared" ref="D3:D66" si="0">B3-C3</f>
        <v>287850000000</v>
      </c>
      <c r="E3" s="104" t="s">
        <v>374</v>
      </c>
      <c r="F3" s="104" t="s">
        <v>693</v>
      </c>
      <c r="G3" s="113" t="s">
        <v>783</v>
      </c>
      <c r="H3" s="130" t="s">
        <v>223</v>
      </c>
      <c r="I3" s="105">
        <v>350</v>
      </c>
      <c r="J3" s="106"/>
      <c r="K3" s="107"/>
    </row>
    <row r="4" spans="1:11" s="11" customFormat="1" ht="247.5">
      <c r="A4" s="26" t="s">
        <v>9</v>
      </c>
      <c r="B4" s="93">
        <v>210000000000</v>
      </c>
      <c r="C4" s="114"/>
      <c r="D4" s="114">
        <f t="shared" si="0"/>
        <v>210000000000</v>
      </c>
      <c r="E4" s="27" t="s">
        <v>375</v>
      </c>
      <c r="F4" s="27" t="s">
        <v>691</v>
      </c>
      <c r="G4" s="115" t="s">
        <v>431</v>
      </c>
      <c r="H4" s="82" t="s">
        <v>225</v>
      </c>
      <c r="I4" s="78">
        <v>2422.15</v>
      </c>
      <c r="J4" s="29"/>
      <c r="K4" s="99"/>
    </row>
    <row r="5" spans="1:11" s="11" customFormat="1" ht="45">
      <c r="A5" s="26" t="s">
        <v>10</v>
      </c>
      <c r="B5" s="93">
        <v>201873500000</v>
      </c>
      <c r="C5" s="114"/>
      <c r="D5" s="114">
        <f t="shared" si="0"/>
        <v>201873500000</v>
      </c>
      <c r="E5" s="27" t="s">
        <v>374</v>
      </c>
      <c r="F5" s="27" t="s">
        <v>691</v>
      </c>
      <c r="G5" s="115" t="s">
        <v>432</v>
      </c>
      <c r="H5" s="82" t="s">
        <v>226</v>
      </c>
      <c r="I5" s="78">
        <v>325.55</v>
      </c>
      <c r="J5" s="29"/>
      <c r="K5" s="99"/>
    </row>
    <row r="6" spans="1:11" s="11" customFormat="1" ht="45">
      <c r="A6" s="26" t="s">
        <v>11</v>
      </c>
      <c r="B6" s="93">
        <v>158000000000</v>
      </c>
      <c r="C6" s="114"/>
      <c r="D6" s="114">
        <f t="shared" si="0"/>
        <v>158000000000</v>
      </c>
      <c r="E6" s="27" t="s">
        <v>374</v>
      </c>
      <c r="F6" s="27" t="s">
        <v>693</v>
      </c>
      <c r="G6" s="115" t="s">
        <v>433</v>
      </c>
      <c r="H6" s="82" t="s">
        <v>227</v>
      </c>
      <c r="I6" s="78">
        <v>230</v>
      </c>
      <c r="J6" s="29"/>
      <c r="K6" s="99"/>
    </row>
    <row r="7" spans="1:11" s="11" customFormat="1" ht="45">
      <c r="A7" s="26" t="s">
        <v>14</v>
      </c>
      <c r="B7" s="93">
        <v>129222500000</v>
      </c>
      <c r="C7" s="114"/>
      <c r="D7" s="114">
        <f t="shared" si="0"/>
        <v>129222500000</v>
      </c>
      <c r="E7" s="27" t="s">
        <v>374</v>
      </c>
      <c r="F7" s="27" t="s">
        <v>691</v>
      </c>
      <c r="G7" s="115" t="s">
        <v>436</v>
      </c>
      <c r="H7" s="82" t="s">
        <v>230</v>
      </c>
      <c r="I7" s="78">
        <v>186.13</v>
      </c>
      <c r="J7" s="29"/>
      <c r="K7" s="99"/>
    </row>
    <row r="8" spans="1:11" s="11" customFormat="1" ht="45">
      <c r="A8" s="26" t="s">
        <v>15</v>
      </c>
      <c r="B8" s="93">
        <v>102430000000</v>
      </c>
      <c r="C8" s="114"/>
      <c r="D8" s="114">
        <f t="shared" si="0"/>
        <v>102430000000</v>
      </c>
      <c r="E8" s="27" t="s">
        <v>374</v>
      </c>
      <c r="F8" s="27" t="s">
        <v>693</v>
      </c>
      <c r="G8" s="115" t="s">
        <v>437</v>
      </c>
      <c r="H8" s="82" t="s">
        <v>231</v>
      </c>
      <c r="I8" s="78">
        <v>220</v>
      </c>
      <c r="J8" s="29"/>
      <c r="K8" s="99"/>
    </row>
    <row r="9" spans="1:11" s="11" customFormat="1" ht="45">
      <c r="A9" s="26" t="s">
        <v>18</v>
      </c>
      <c r="B9" s="93">
        <v>84700000000</v>
      </c>
      <c r="C9" s="114"/>
      <c r="D9" s="114">
        <f t="shared" si="0"/>
        <v>84700000000</v>
      </c>
      <c r="E9" s="27" t="s">
        <v>374</v>
      </c>
      <c r="F9" s="27" t="s">
        <v>691</v>
      </c>
      <c r="G9" s="115" t="s">
        <v>440</v>
      </c>
      <c r="H9" s="82" t="s">
        <v>233</v>
      </c>
      <c r="I9" s="78">
        <v>287.23</v>
      </c>
      <c r="J9" s="29"/>
      <c r="K9" s="99"/>
    </row>
    <row r="10" spans="1:11" s="11" customFormat="1" ht="45">
      <c r="A10" s="26" t="s">
        <v>19</v>
      </c>
      <c r="B10" s="93">
        <v>78400000000</v>
      </c>
      <c r="C10" s="114"/>
      <c r="D10" s="114">
        <f t="shared" si="0"/>
        <v>78400000000</v>
      </c>
      <c r="E10" s="27" t="s">
        <v>376</v>
      </c>
      <c r="F10" s="27" t="s">
        <v>691</v>
      </c>
      <c r="G10" s="115" t="s">
        <v>441</v>
      </c>
      <c r="H10" s="82" t="s">
        <v>234</v>
      </c>
      <c r="I10" s="78">
        <v>224.22</v>
      </c>
      <c r="J10" s="29"/>
      <c r="K10" s="99"/>
    </row>
    <row r="11" spans="1:11" s="11" customFormat="1" ht="45">
      <c r="A11" s="26" t="s">
        <v>20</v>
      </c>
      <c r="B11" s="93">
        <v>75500000000</v>
      </c>
      <c r="C11" s="114"/>
      <c r="D11" s="114">
        <f t="shared" si="0"/>
        <v>75500000000</v>
      </c>
      <c r="E11" s="27" t="s">
        <v>374</v>
      </c>
      <c r="F11" s="27" t="s">
        <v>693</v>
      </c>
      <c r="G11" s="115" t="s">
        <v>442</v>
      </c>
      <c r="H11" s="81" t="s">
        <v>764</v>
      </c>
      <c r="I11" s="78">
        <v>224.82</v>
      </c>
      <c r="J11" s="29"/>
      <c r="K11" s="99"/>
    </row>
    <row r="12" spans="1:11" s="11" customFormat="1" ht="45">
      <c r="A12" s="26" t="s">
        <v>22</v>
      </c>
      <c r="B12" s="93">
        <v>60980000000</v>
      </c>
      <c r="C12" s="114"/>
      <c r="D12" s="114">
        <f t="shared" si="0"/>
        <v>60980000000</v>
      </c>
      <c r="E12" s="27" t="s">
        <v>377</v>
      </c>
      <c r="F12" s="27" t="s">
        <v>691</v>
      </c>
      <c r="G12" s="115" t="s">
        <v>444</v>
      </c>
      <c r="H12" s="82" t="s">
        <v>236</v>
      </c>
      <c r="I12" s="78">
        <v>124.11</v>
      </c>
      <c r="J12" s="29"/>
      <c r="K12" s="99"/>
    </row>
    <row r="13" spans="1:11" s="11" customFormat="1" ht="45">
      <c r="A13" s="26" t="s">
        <v>23</v>
      </c>
      <c r="B13" s="93">
        <v>67050000000</v>
      </c>
      <c r="C13" s="114"/>
      <c r="D13" s="114">
        <f t="shared" si="0"/>
        <v>67050000000</v>
      </c>
      <c r="E13" s="27" t="s">
        <v>374</v>
      </c>
      <c r="F13" s="27" t="s">
        <v>691</v>
      </c>
      <c r="G13" s="115" t="s">
        <v>445</v>
      </c>
      <c r="H13" s="81" t="s">
        <v>766</v>
      </c>
      <c r="I13" s="78">
        <v>113.08</v>
      </c>
      <c r="J13" s="29"/>
      <c r="K13" s="99"/>
    </row>
    <row r="14" spans="1:11" s="11" customFormat="1" ht="45">
      <c r="A14" s="26" t="s">
        <v>25</v>
      </c>
      <c r="B14" s="93">
        <v>65235100000</v>
      </c>
      <c r="C14" s="114"/>
      <c r="D14" s="114">
        <f t="shared" si="0"/>
        <v>65235100000</v>
      </c>
      <c r="E14" s="27" t="s">
        <v>374</v>
      </c>
      <c r="F14" s="27" t="s">
        <v>691</v>
      </c>
      <c r="G14" s="115" t="s">
        <v>447</v>
      </c>
      <c r="H14" s="82" t="s">
        <v>238</v>
      </c>
      <c r="I14" s="78">
        <v>231</v>
      </c>
      <c r="J14" s="29"/>
      <c r="K14" s="99"/>
    </row>
    <row r="15" spans="1:11" s="11" customFormat="1" ht="45">
      <c r="A15" s="26" t="s">
        <v>26</v>
      </c>
      <c r="B15" s="93">
        <v>50000000000</v>
      </c>
      <c r="C15" s="114"/>
      <c r="D15" s="114">
        <f t="shared" si="0"/>
        <v>50000000000</v>
      </c>
      <c r="E15" s="27" t="s">
        <v>374</v>
      </c>
      <c r="F15" s="27" t="s">
        <v>691</v>
      </c>
      <c r="G15" s="115" t="s">
        <v>448</v>
      </c>
      <c r="H15" s="82" t="s">
        <v>239</v>
      </c>
      <c r="I15" s="78">
        <v>137.58000000000001</v>
      </c>
      <c r="J15" s="29"/>
      <c r="K15" s="99"/>
    </row>
    <row r="16" spans="1:11" s="11" customFormat="1" ht="45">
      <c r="A16" s="26" t="s">
        <v>27</v>
      </c>
      <c r="B16" s="93">
        <v>61800000000</v>
      </c>
      <c r="C16" s="114"/>
      <c r="D16" s="114">
        <f t="shared" si="0"/>
        <v>61800000000</v>
      </c>
      <c r="E16" s="27" t="s">
        <v>378</v>
      </c>
      <c r="F16" s="27" t="s">
        <v>691</v>
      </c>
      <c r="G16" s="115" t="s">
        <v>449</v>
      </c>
      <c r="H16" s="81" t="s">
        <v>767</v>
      </c>
      <c r="I16" s="78">
        <v>379</v>
      </c>
      <c r="J16" s="29"/>
      <c r="K16" s="99"/>
    </row>
    <row r="17" spans="1:11" s="11" customFormat="1" ht="45">
      <c r="A17" s="26" t="s">
        <v>29</v>
      </c>
      <c r="B17" s="93">
        <v>58387900000</v>
      </c>
      <c r="C17" s="114"/>
      <c r="D17" s="114">
        <f t="shared" si="0"/>
        <v>58387900000</v>
      </c>
      <c r="E17" s="27" t="s">
        <v>379</v>
      </c>
      <c r="F17" s="27" t="s">
        <v>691</v>
      </c>
      <c r="G17" s="115" t="s">
        <v>451</v>
      </c>
      <c r="H17" s="82" t="s">
        <v>768</v>
      </c>
      <c r="I17" s="78">
        <v>154.47</v>
      </c>
      <c r="J17" s="29"/>
      <c r="K17" s="99"/>
    </row>
    <row r="18" spans="1:11" s="11" customFormat="1" ht="45">
      <c r="A18" s="26" t="s">
        <v>30</v>
      </c>
      <c r="B18" s="93">
        <v>32820000000</v>
      </c>
      <c r="C18" s="114"/>
      <c r="D18" s="114">
        <f t="shared" si="0"/>
        <v>32820000000</v>
      </c>
      <c r="E18" s="27" t="s">
        <v>380</v>
      </c>
      <c r="F18" s="27" t="s">
        <v>691</v>
      </c>
      <c r="G18" s="115" t="s">
        <v>452</v>
      </c>
      <c r="H18" s="82" t="s">
        <v>769</v>
      </c>
      <c r="I18" s="78">
        <v>178.83</v>
      </c>
      <c r="J18" s="29"/>
      <c r="K18" s="99"/>
    </row>
    <row r="19" spans="1:11" s="11" customFormat="1" ht="45">
      <c r="A19" s="26" t="s">
        <v>31</v>
      </c>
      <c r="B19" s="93">
        <v>38500000000</v>
      </c>
      <c r="C19" s="114"/>
      <c r="D19" s="114">
        <f t="shared" si="0"/>
        <v>38500000000</v>
      </c>
      <c r="E19" s="27" t="s">
        <v>381</v>
      </c>
      <c r="F19" s="27" t="s">
        <v>691</v>
      </c>
      <c r="G19" s="115" t="s">
        <v>453</v>
      </c>
      <c r="H19" s="82" t="s">
        <v>770</v>
      </c>
      <c r="I19" s="78">
        <v>287</v>
      </c>
      <c r="J19" s="29"/>
      <c r="K19" s="99"/>
    </row>
    <row r="20" spans="1:11" s="11" customFormat="1" ht="22.5">
      <c r="A20" s="26" t="s">
        <v>32</v>
      </c>
      <c r="B20" s="93">
        <v>50050000000</v>
      </c>
      <c r="C20" s="114"/>
      <c r="D20" s="114">
        <f t="shared" si="0"/>
        <v>50050000000</v>
      </c>
      <c r="E20" s="27" t="s">
        <v>374</v>
      </c>
      <c r="F20" s="27" t="s">
        <v>692</v>
      </c>
      <c r="G20" s="115" t="s">
        <v>454</v>
      </c>
      <c r="H20" s="82" t="s">
        <v>241</v>
      </c>
      <c r="I20" s="78">
        <v>209.9</v>
      </c>
      <c r="J20" s="29"/>
      <c r="K20" s="99"/>
    </row>
    <row r="21" spans="1:11" s="11" customFormat="1" ht="45">
      <c r="A21" s="26" t="s">
        <v>33</v>
      </c>
      <c r="B21" s="93">
        <v>41300000000</v>
      </c>
      <c r="C21" s="114"/>
      <c r="D21" s="114">
        <f t="shared" si="0"/>
        <v>41300000000</v>
      </c>
      <c r="E21" s="27" t="s">
        <v>380</v>
      </c>
      <c r="F21" s="27" t="s">
        <v>691</v>
      </c>
      <c r="G21" s="115" t="s">
        <v>455</v>
      </c>
      <c r="H21" s="82" t="s">
        <v>242</v>
      </c>
      <c r="I21" s="78">
        <v>201</v>
      </c>
      <c r="J21" s="29"/>
      <c r="K21" s="99"/>
    </row>
    <row r="22" spans="1:11" s="11" customFormat="1" ht="45">
      <c r="A22" s="26" t="s">
        <v>35</v>
      </c>
      <c r="B22" s="93">
        <v>42950000000</v>
      </c>
      <c r="C22" s="114"/>
      <c r="D22" s="114">
        <f t="shared" si="0"/>
        <v>42950000000</v>
      </c>
      <c r="E22" s="27" t="s">
        <v>374</v>
      </c>
      <c r="F22" s="27" t="s">
        <v>695</v>
      </c>
      <c r="G22" s="115" t="s">
        <v>457</v>
      </c>
      <c r="H22" s="82" t="s">
        <v>244</v>
      </c>
      <c r="I22" s="78">
        <v>132.69999999999999</v>
      </c>
      <c r="J22" s="29"/>
      <c r="K22" s="99"/>
    </row>
    <row r="23" spans="1:11" s="11" customFormat="1" ht="45">
      <c r="A23" s="26" t="s">
        <v>36</v>
      </c>
      <c r="B23" s="93">
        <v>41940000000</v>
      </c>
      <c r="C23" s="114"/>
      <c r="D23" s="114">
        <f t="shared" si="0"/>
        <v>41940000000</v>
      </c>
      <c r="E23" s="27" t="s">
        <v>374</v>
      </c>
      <c r="F23" s="27" t="s">
        <v>691</v>
      </c>
      <c r="G23" s="115" t="s">
        <v>458</v>
      </c>
      <c r="H23" s="82" t="s">
        <v>245</v>
      </c>
      <c r="I23" s="78">
        <v>193</v>
      </c>
      <c r="J23" s="29"/>
      <c r="K23" s="99"/>
    </row>
    <row r="24" spans="1:11" s="11" customFormat="1" ht="45">
      <c r="A24" s="26" t="s">
        <v>37</v>
      </c>
      <c r="B24" s="93">
        <v>43800000000</v>
      </c>
      <c r="C24" s="114"/>
      <c r="D24" s="114">
        <f t="shared" si="0"/>
        <v>43800000000</v>
      </c>
      <c r="E24" s="27" t="s">
        <v>374</v>
      </c>
      <c r="F24" s="27" t="s">
        <v>691</v>
      </c>
      <c r="G24" s="115" t="s">
        <v>459</v>
      </c>
      <c r="H24" s="82" t="s">
        <v>246</v>
      </c>
      <c r="I24" s="78">
        <v>123</v>
      </c>
      <c r="J24" s="29"/>
      <c r="K24" s="99"/>
    </row>
    <row r="25" spans="1:11" s="11" customFormat="1" ht="45">
      <c r="A25" s="26" t="s">
        <v>38</v>
      </c>
      <c r="B25" s="93">
        <v>43612200000</v>
      </c>
      <c r="C25" s="114"/>
      <c r="D25" s="114">
        <f t="shared" si="0"/>
        <v>43612200000</v>
      </c>
      <c r="E25" s="27" t="s">
        <v>374</v>
      </c>
      <c r="F25" s="27" t="s">
        <v>691</v>
      </c>
      <c r="G25" s="115" t="s">
        <v>460</v>
      </c>
      <c r="H25" s="82" t="s">
        <v>247</v>
      </c>
      <c r="I25" s="78">
        <v>77.87</v>
      </c>
      <c r="J25" s="29"/>
      <c r="K25" s="99"/>
    </row>
    <row r="26" spans="1:11" s="11" customFormat="1" ht="45">
      <c r="A26" s="26" t="s">
        <v>40</v>
      </c>
      <c r="B26" s="93">
        <v>38500000000</v>
      </c>
      <c r="C26" s="114"/>
      <c r="D26" s="114">
        <f t="shared" si="0"/>
        <v>38500000000</v>
      </c>
      <c r="E26" s="27" t="s">
        <v>374</v>
      </c>
      <c r="F26" s="27" t="s">
        <v>691</v>
      </c>
      <c r="G26" s="115" t="s">
        <v>462</v>
      </c>
      <c r="H26" s="82" t="s">
        <v>249</v>
      </c>
      <c r="I26" s="78">
        <v>200.62</v>
      </c>
      <c r="J26" s="29"/>
      <c r="K26" s="99"/>
    </row>
    <row r="27" spans="1:11" s="11" customFormat="1" ht="45">
      <c r="A27" s="26" t="s">
        <v>41</v>
      </c>
      <c r="B27" s="93">
        <v>37100000000</v>
      </c>
      <c r="C27" s="114"/>
      <c r="D27" s="114">
        <f t="shared" si="0"/>
        <v>37100000000</v>
      </c>
      <c r="E27" s="27" t="s">
        <v>382</v>
      </c>
      <c r="F27" s="27" t="s">
        <v>691</v>
      </c>
      <c r="G27" s="115" t="s">
        <v>463</v>
      </c>
      <c r="H27" s="82" t="s">
        <v>250</v>
      </c>
      <c r="I27" s="78">
        <v>231</v>
      </c>
      <c r="J27" s="29"/>
      <c r="K27" s="99"/>
    </row>
    <row r="28" spans="1:11" s="11" customFormat="1" ht="45">
      <c r="A28" s="26" t="s">
        <v>42</v>
      </c>
      <c r="B28" s="93">
        <v>39450000000</v>
      </c>
      <c r="C28" s="114"/>
      <c r="D28" s="114">
        <f t="shared" si="0"/>
        <v>39450000000</v>
      </c>
      <c r="E28" s="27" t="s">
        <v>374</v>
      </c>
      <c r="F28" s="27" t="s">
        <v>691</v>
      </c>
      <c r="G28" s="115" t="s">
        <v>464</v>
      </c>
      <c r="H28" s="82" t="s">
        <v>251</v>
      </c>
      <c r="I28" s="78">
        <v>223.9</v>
      </c>
      <c r="J28" s="29"/>
      <c r="K28" s="99"/>
    </row>
    <row r="29" spans="1:11" s="11" customFormat="1" ht="45">
      <c r="A29" s="26" t="s">
        <v>43</v>
      </c>
      <c r="B29" s="93">
        <v>35119400000</v>
      </c>
      <c r="C29" s="114"/>
      <c r="D29" s="114">
        <f t="shared" si="0"/>
        <v>35119400000</v>
      </c>
      <c r="E29" s="27" t="s">
        <v>374</v>
      </c>
      <c r="F29" s="27" t="s">
        <v>691</v>
      </c>
      <c r="G29" s="115" t="s">
        <v>465</v>
      </c>
      <c r="H29" s="82" t="s">
        <v>252</v>
      </c>
      <c r="I29" s="78">
        <v>123.63</v>
      </c>
      <c r="J29" s="29"/>
      <c r="K29" s="99"/>
    </row>
    <row r="30" spans="1:11" s="11" customFormat="1" ht="22.5">
      <c r="A30" s="26" t="s">
        <v>44</v>
      </c>
      <c r="B30" s="93">
        <v>35347600000</v>
      </c>
      <c r="C30" s="114"/>
      <c r="D30" s="114">
        <f t="shared" si="0"/>
        <v>35347600000</v>
      </c>
      <c r="E30" s="27" t="s">
        <v>374</v>
      </c>
      <c r="F30" s="27" t="s">
        <v>692</v>
      </c>
      <c r="G30" s="115" t="s">
        <v>466</v>
      </c>
      <c r="H30" s="82" t="s">
        <v>253</v>
      </c>
      <c r="I30" s="78">
        <v>200</v>
      </c>
      <c r="J30" s="29"/>
      <c r="K30" s="99"/>
    </row>
    <row r="31" spans="1:11" s="11" customFormat="1" ht="22.5">
      <c r="A31" s="26" t="s">
        <v>45</v>
      </c>
      <c r="B31" s="93">
        <v>35350000000</v>
      </c>
      <c r="C31" s="114"/>
      <c r="D31" s="114">
        <f t="shared" si="0"/>
        <v>35350000000</v>
      </c>
      <c r="E31" s="27" t="s">
        <v>374</v>
      </c>
      <c r="F31" s="27" t="s">
        <v>694</v>
      </c>
      <c r="G31" s="115" t="s">
        <v>467</v>
      </c>
      <c r="H31" s="82" t="s">
        <v>254</v>
      </c>
      <c r="I31" s="78">
        <v>93.5</v>
      </c>
      <c r="J31" s="29"/>
      <c r="K31" s="99"/>
    </row>
    <row r="32" spans="1:11" s="11" customFormat="1" ht="45">
      <c r="A32" s="26" t="s">
        <v>46</v>
      </c>
      <c r="B32" s="93">
        <v>34600000000</v>
      </c>
      <c r="C32" s="114"/>
      <c r="D32" s="114">
        <f t="shared" si="0"/>
        <v>34600000000</v>
      </c>
      <c r="E32" s="27" t="s">
        <v>374</v>
      </c>
      <c r="F32" s="27" t="s">
        <v>691</v>
      </c>
      <c r="G32" s="115" t="s">
        <v>468</v>
      </c>
      <c r="H32" s="82" t="s">
        <v>255</v>
      </c>
      <c r="I32" s="78">
        <v>95</v>
      </c>
      <c r="J32" s="29"/>
      <c r="K32" s="99"/>
    </row>
    <row r="33" spans="1:11" s="11" customFormat="1" ht="45">
      <c r="A33" s="26" t="s">
        <v>47</v>
      </c>
      <c r="B33" s="93">
        <v>34160000000</v>
      </c>
      <c r="C33" s="114"/>
      <c r="D33" s="114">
        <f t="shared" si="0"/>
        <v>34160000000</v>
      </c>
      <c r="E33" s="27" t="s">
        <v>374</v>
      </c>
      <c r="F33" s="27" t="s">
        <v>691</v>
      </c>
      <c r="G33" s="115" t="s">
        <v>469</v>
      </c>
      <c r="H33" s="82" t="s">
        <v>256</v>
      </c>
      <c r="I33" s="78">
        <v>74.3</v>
      </c>
      <c r="J33" s="29"/>
      <c r="K33" s="99"/>
    </row>
    <row r="34" spans="1:11" s="11" customFormat="1" ht="22.5">
      <c r="A34" s="26" t="s">
        <v>48</v>
      </c>
      <c r="B34" s="93">
        <v>31100000000</v>
      </c>
      <c r="C34" s="114"/>
      <c r="D34" s="114">
        <f t="shared" si="0"/>
        <v>31100000000</v>
      </c>
      <c r="E34" s="27" t="s">
        <v>374</v>
      </c>
      <c r="F34" s="27" t="s">
        <v>694</v>
      </c>
      <c r="G34" s="115" t="s">
        <v>470</v>
      </c>
      <c r="H34" s="81" t="s">
        <v>771</v>
      </c>
      <c r="I34" s="78">
        <v>124.21</v>
      </c>
      <c r="J34" s="29"/>
      <c r="K34" s="99"/>
    </row>
    <row r="35" spans="1:11" s="11" customFormat="1" ht="45">
      <c r="A35" s="26" t="s">
        <v>49</v>
      </c>
      <c r="B35" s="93">
        <v>29000000000</v>
      </c>
      <c r="C35" s="114"/>
      <c r="D35" s="114">
        <f t="shared" si="0"/>
        <v>29000000000</v>
      </c>
      <c r="E35" s="27" t="s">
        <v>374</v>
      </c>
      <c r="F35" s="27" t="s">
        <v>691</v>
      </c>
      <c r="G35" s="115" t="s">
        <v>471</v>
      </c>
      <c r="H35" s="82" t="s">
        <v>257</v>
      </c>
      <c r="I35" s="78">
        <v>187.5</v>
      </c>
      <c r="J35" s="29"/>
      <c r="K35" s="99"/>
    </row>
    <row r="36" spans="1:11" s="11" customFormat="1" ht="45">
      <c r="A36" s="26" t="s">
        <v>50</v>
      </c>
      <c r="B36" s="93">
        <v>27900000000</v>
      </c>
      <c r="C36" s="114"/>
      <c r="D36" s="114">
        <f t="shared" si="0"/>
        <v>27900000000</v>
      </c>
      <c r="E36" s="27" t="s">
        <v>374</v>
      </c>
      <c r="F36" s="27" t="s">
        <v>691</v>
      </c>
      <c r="G36" s="115" t="s">
        <v>472</v>
      </c>
      <c r="H36" s="81" t="s">
        <v>753</v>
      </c>
      <c r="I36" s="78">
        <v>183.5</v>
      </c>
      <c r="J36" s="29"/>
      <c r="K36" s="99"/>
    </row>
    <row r="37" spans="1:11" s="11" customFormat="1" ht="45">
      <c r="A37" s="26" t="s">
        <v>52</v>
      </c>
      <c r="B37" s="93">
        <v>27400000000</v>
      </c>
      <c r="C37" s="114"/>
      <c r="D37" s="114">
        <f t="shared" si="0"/>
        <v>27400000000</v>
      </c>
      <c r="E37" s="27" t="s">
        <v>374</v>
      </c>
      <c r="F37" s="27" t="s">
        <v>691</v>
      </c>
      <c r="G37" s="115" t="s">
        <v>474</v>
      </c>
      <c r="H37" s="83" t="s">
        <v>754</v>
      </c>
      <c r="I37" s="78">
        <v>121.26</v>
      </c>
      <c r="J37" s="29"/>
      <c r="K37" s="99"/>
    </row>
    <row r="38" spans="1:11" s="11" customFormat="1" ht="45">
      <c r="A38" s="167" t="s">
        <v>53</v>
      </c>
      <c r="B38" s="93">
        <v>24000000000</v>
      </c>
      <c r="C38" s="114"/>
      <c r="D38" s="114">
        <f t="shared" si="0"/>
        <v>24000000000</v>
      </c>
      <c r="E38" s="27" t="s">
        <v>378</v>
      </c>
      <c r="F38" s="27" t="s">
        <v>691</v>
      </c>
      <c r="G38" s="115" t="s">
        <v>475</v>
      </c>
      <c r="H38" s="165" t="s">
        <v>729</v>
      </c>
      <c r="I38" s="78">
        <v>99.13</v>
      </c>
      <c r="J38" s="29"/>
      <c r="K38" s="99"/>
    </row>
    <row r="39" spans="1:11" s="11" customFormat="1" ht="45">
      <c r="A39" s="26" t="s">
        <v>54</v>
      </c>
      <c r="B39" s="93">
        <v>23920000000</v>
      </c>
      <c r="C39" s="114"/>
      <c r="D39" s="114">
        <f t="shared" si="0"/>
        <v>23920000000</v>
      </c>
      <c r="E39" s="27" t="s">
        <v>374</v>
      </c>
      <c r="F39" s="27" t="s">
        <v>691</v>
      </c>
      <c r="G39" s="115" t="s">
        <v>476</v>
      </c>
      <c r="H39" s="82" t="s">
        <v>259</v>
      </c>
      <c r="I39" s="78">
        <v>137.08000000000001</v>
      </c>
      <c r="J39" s="29"/>
      <c r="K39" s="99"/>
    </row>
    <row r="40" spans="1:11" s="11" customFormat="1" ht="22.5">
      <c r="A40" s="26" t="s">
        <v>22</v>
      </c>
      <c r="B40" s="93">
        <v>20450000000</v>
      </c>
      <c r="C40" s="114"/>
      <c r="D40" s="114">
        <f t="shared" si="0"/>
        <v>20450000000</v>
      </c>
      <c r="E40" s="27" t="s">
        <v>384</v>
      </c>
      <c r="F40" s="27" t="s">
        <v>694</v>
      </c>
      <c r="G40" s="115" t="s">
        <v>477</v>
      </c>
      <c r="H40" s="82" t="s">
        <v>236</v>
      </c>
      <c r="I40" s="78">
        <v>124.11</v>
      </c>
      <c r="J40" s="29"/>
      <c r="K40" s="99"/>
    </row>
    <row r="41" spans="1:11" s="11" customFormat="1" ht="22.5">
      <c r="A41" s="26" t="s">
        <v>55</v>
      </c>
      <c r="B41" s="93">
        <v>17500000000</v>
      </c>
      <c r="C41" s="114"/>
      <c r="D41" s="114">
        <f t="shared" si="0"/>
        <v>17500000000</v>
      </c>
      <c r="E41" s="27" t="s">
        <v>374</v>
      </c>
      <c r="F41" s="27" t="s">
        <v>694</v>
      </c>
      <c r="G41" s="115" t="s">
        <v>478</v>
      </c>
      <c r="H41" s="82" t="s">
        <v>260</v>
      </c>
      <c r="I41" s="78">
        <v>440</v>
      </c>
      <c r="J41" s="29"/>
      <c r="K41" s="99"/>
    </row>
    <row r="42" spans="1:11" s="11" customFormat="1" ht="22.5">
      <c r="A42" s="26" t="s">
        <v>56</v>
      </c>
      <c r="B42" s="93">
        <v>13000000000</v>
      </c>
      <c r="C42" s="114"/>
      <c r="D42" s="114">
        <f t="shared" si="0"/>
        <v>13000000000</v>
      </c>
      <c r="E42" s="27" t="s">
        <v>374</v>
      </c>
      <c r="F42" s="27" t="s">
        <v>694</v>
      </c>
      <c r="G42" s="115" t="s">
        <v>479</v>
      </c>
      <c r="H42" s="82" t="s">
        <v>261</v>
      </c>
      <c r="I42" s="78">
        <v>186.65</v>
      </c>
      <c r="J42" s="29"/>
      <c r="K42" s="99"/>
    </row>
    <row r="43" spans="1:11" s="11" customFormat="1" ht="22.5">
      <c r="A43" s="26" t="s">
        <v>57</v>
      </c>
      <c r="B43" s="93">
        <v>11530000000</v>
      </c>
      <c r="C43" s="114"/>
      <c r="D43" s="114">
        <f t="shared" si="0"/>
        <v>11530000000</v>
      </c>
      <c r="E43" s="27" t="s">
        <v>374</v>
      </c>
      <c r="F43" s="27" t="s">
        <v>694</v>
      </c>
      <c r="G43" s="115" t="s">
        <v>480</v>
      </c>
      <c r="H43" s="82" t="s">
        <v>262</v>
      </c>
      <c r="I43" s="78">
        <v>233.4</v>
      </c>
      <c r="J43" s="29"/>
      <c r="K43" s="99"/>
    </row>
    <row r="44" spans="1:11" s="11" customFormat="1" ht="22.5">
      <c r="A44" s="26" t="s">
        <v>58</v>
      </c>
      <c r="B44" s="93">
        <v>6650000000</v>
      </c>
      <c r="C44" s="114"/>
      <c r="D44" s="114">
        <f t="shared" si="0"/>
        <v>6650000000</v>
      </c>
      <c r="E44" s="27" t="s">
        <v>374</v>
      </c>
      <c r="F44" s="27" t="s">
        <v>694</v>
      </c>
      <c r="G44" s="115" t="s">
        <v>481</v>
      </c>
      <c r="H44" s="82" t="s">
        <v>263</v>
      </c>
      <c r="I44" s="78">
        <v>91</v>
      </c>
      <c r="J44" s="29"/>
      <c r="K44" s="99"/>
    </row>
    <row r="45" spans="1:11" s="11" customFormat="1" ht="45">
      <c r="A45" s="26" t="s">
        <v>75</v>
      </c>
      <c r="B45" s="93">
        <v>218100000000</v>
      </c>
      <c r="C45" s="114"/>
      <c r="D45" s="114">
        <f t="shared" si="0"/>
        <v>218100000000</v>
      </c>
      <c r="E45" s="27" t="s">
        <v>374</v>
      </c>
      <c r="F45" s="27" t="s">
        <v>691</v>
      </c>
      <c r="G45" s="116" t="s">
        <v>498</v>
      </c>
      <c r="H45" s="81" t="s">
        <v>761</v>
      </c>
      <c r="I45" s="78">
        <v>299.19</v>
      </c>
      <c r="J45" s="29"/>
      <c r="K45" s="99"/>
    </row>
    <row r="46" spans="1:11" s="11" customFormat="1" ht="45">
      <c r="A46" s="26" t="s">
        <v>79</v>
      </c>
      <c r="B46" s="93">
        <v>93000000000</v>
      </c>
      <c r="C46" s="114"/>
      <c r="D46" s="114">
        <f t="shared" si="0"/>
        <v>93000000000</v>
      </c>
      <c r="E46" s="27" t="s">
        <v>374</v>
      </c>
      <c r="F46" s="27" t="s">
        <v>694</v>
      </c>
      <c r="G46" s="116" t="s">
        <v>502</v>
      </c>
      <c r="H46" s="82" t="s">
        <v>273</v>
      </c>
      <c r="I46" s="78">
        <v>119.41</v>
      </c>
      <c r="J46" s="29"/>
      <c r="K46" s="99"/>
    </row>
    <row r="47" spans="1:11" s="11" customFormat="1" ht="22.5">
      <c r="A47" s="26" t="s">
        <v>81</v>
      </c>
      <c r="B47" s="93">
        <v>82000000000</v>
      </c>
      <c r="C47" s="114"/>
      <c r="D47" s="114">
        <f t="shared" si="0"/>
        <v>82000000000</v>
      </c>
      <c r="E47" s="27" t="s">
        <v>374</v>
      </c>
      <c r="F47" s="27" t="s">
        <v>692</v>
      </c>
      <c r="G47" s="115" t="s">
        <v>504</v>
      </c>
      <c r="H47" s="82" t="s">
        <v>274</v>
      </c>
      <c r="I47" s="78">
        <v>240</v>
      </c>
      <c r="J47" s="29"/>
      <c r="K47" s="99"/>
    </row>
    <row r="48" spans="1:11" s="11" customFormat="1" ht="22.5">
      <c r="A48" s="26" t="s">
        <v>82</v>
      </c>
      <c r="B48" s="93">
        <v>444000000000</v>
      </c>
      <c r="C48" s="114"/>
      <c r="D48" s="114">
        <f t="shared" si="0"/>
        <v>444000000000</v>
      </c>
      <c r="E48" s="27" t="s">
        <v>374</v>
      </c>
      <c r="F48" s="27" t="s">
        <v>692</v>
      </c>
      <c r="G48" s="115" t="s">
        <v>505</v>
      </c>
      <c r="H48" s="82" t="s">
        <v>776</v>
      </c>
      <c r="I48" s="78">
        <v>315.31</v>
      </c>
      <c r="J48" s="29"/>
      <c r="K48" s="99"/>
    </row>
    <row r="49" spans="1:11" s="11" customFormat="1" ht="22.5">
      <c r="A49" s="26" t="s">
        <v>83</v>
      </c>
      <c r="B49" s="93">
        <v>317000000000</v>
      </c>
      <c r="C49" s="114"/>
      <c r="D49" s="114">
        <f t="shared" si="0"/>
        <v>317000000000</v>
      </c>
      <c r="E49" s="27" t="s">
        <v>374</v>
      </c>
      <c r="F49" s="27" t="s">
        <v>692</v>
      </c>
      <c r="G49" s="115" t="s">
        <v>506</v>
      </c>
      <c r="H49" s="82" t="s">
        <v>777</v>
      </c>
      <c r="I49" s="78">
        <v>220</v>
      </c>
      <c r="J49" s="29"/>
      <c r="K49" s="99"/>
    </row>
    <row r="50" spans="1:11" s="11" customFormat="1" ht="22.5">
      <c r="A50" s="26" t="s">
        <v>84</v>
      </c>
      <c r="B50" s="93">
        <v>111000000000</v>
      </c>
      <c r="C50" s="114"/>
      <c r="D50" s="114">
        <f t="shared" si="0"/>
        <v>111000000000</v>
      </c>
      <c r="E50" s="27" t="s">
        <v>374</v>
      </c>
      <c r="F50" s="27" t="s">
        <v>692</v>
      </c>
      <c r="G50" s="115" t="s">
        <v>507</v>
      </c>
      <c r="H50" s="82" t="s">
        <v>275</v>
      </c>
      <c r="I50" s="78">
        <v>330.72</v>
      </c>
      <c r="J50" s="29"/>
      <c r="K50" s="99"/>
    </row>
    <row r="51" spans="1:11" s="11" customFormat="1" ht="22.5">
      <c r="A51" s="26" t="s">
        <v>85</v>
      </c>
      <c r="B51" s="93">
        <v>235000000000</v>
      </c>
      <c r="C51" s="114"/>
      <c r="D51" s="114">
        <f t="shared" si="0"/>
        <v>235000000000</v>
      </c>
      <c r="E51" s="27" t="s">
        <v>374</v>
      </c>
      <c r="F51" s="27" t="s">
        <v>692</v>
      </c>
      <c r="G51" s="115" t="s">
        <v>508</v>
      </c>
      <c r="H51" s="82" t="s">
        <v>276</v>
      </c>
      <c r="I51" s="78">
        <v>259.77999999999997</v>
      </c>
      <c r="J51" s="29"/>
      <c r="K51" s="99"/>
    </row>
    <row r="52" spans="1:11" s="11" customFormat="1" ht="67.5">
      <c r="A52" s="26" t="s">
        <v>86</v>
      </c>
      <c r="B52" s="93">
        <v>23000000000</v>
      </c>
      <c r="C52" s="114"/>
      <c r="D52" s="114">
        <f t="shared" si="0"/>
        <v>23000000000</v>
      </c>
      <c r="E52" s="27" t="s">
        <v>374</v>
      </c>
      <c r="F52" s="27" t="s">
        <v>692</v>
      </c>
      <c r="G52" s="115" t="s">
        <v>509</v>
      </c>
      <c r="H52" s="84" t="s">
        <v>778</v>
      </c>
      <c r="I52" s="78">
        <v>53.68</v>
      </c>
      <c r="J52" s="29"/>
      <c r="K52" s="99"/>
    </row>
    <row r="53" spans="1:11" s="11" customFormat="1" ht="22.5">
      <c r="A53" s="26" t="s">
        <v>87</v>
      </c>
      <c r="B53" s="93">
        <v>91800000000</v>
      </c>
      <c r="C53" s="114"/>
      <c r="D53" s="114">
        <f t="shared" si="0"/>
        <v>91800000000</v>
      </c>
      <c r="E53" s="27" t="s">
        <v>374</v>
      </c>
      <c r="F53" s="27" t="s">
        <v>692</v>
      </c>
      <c r="G53" s="115" t="s">
        <v>510</v>
      </c>
      <c r="H53" s="84" t="s">
        <v>277</v>
      </c>
      <c r="I53" s="78">
        <v>190.99</v>
      </c>
      <c r="J53" s="29"/>
      <c r="K53" s="99"/>
    </row>
    <row r="54" spans="1:11" s="11" customFormat="1" ht="22.5">
      <c r="A54" s="26" t="s">
        <v>88</v>
      </c>
      <c r="B54" s="93">
        <v>167300000000</v>
      </c>
      <c r="C54" s="114"/>
      <c r="D54" s="114">
        <f t="shared" si="0"/>
        <v>167300000000</v>
      </c>
      <c r="E54" s="27" t="s">
        <v>374</v>
      </c>
      <c r="F54" s="27" t="s">
        <v>692</v>
      </c>
      <c r="G54" s="115" t="s">
        <v>511</v>
      </c>
      <c r="H54" s="84" t="s">
        <v>779</v>
      </c>
      <c r="I54" s="78">
        <v>176.38</v>
      </c>
      <c r="J54" s="29"/>
      <c r="K54" s="99"/>
    </row>
    <row r="55" spans="1:11" s="11" customFormat="1" ht="22.5">
      <c r="A55" s="26" t="s">
        <v>89</v>
      </c>
      <c r="B55" s="93">
        <v>468000000000</v>
      </c>
      <c r="C55" s="114"/>
      <c r="D55" s="114">
        <f t="shared" si="0"/>
        <v>468000000000</v>
      </c>
      <c r="E55" s="27" t="s">
        <v>374</v>
      </c>
      <c r="F55" s="27" t="s">
        <v>692</v>
      </c>
      <c r="G55" s="115" t="s">
        <v>512</v>
      </c>
      <c r="H55" s="82" t="s">
        <v>278</v>
      </c>
      <c r="I55" s="78">
        <v>238</v>
      </c>
      <c r="J55" s="29"/>
      <c r="K55" s="99"/>
    </row>
    <row r="56" spans="1:11" s="11" customFormat="1" ht="45">
      <c r="A56" s="26" t="s">
        <v>91</v>
      </c>
      <c r="B56" s="93">
        <v>215200000000</v>
      </c>
      <c r="C56" s="114"/>
      <c r="D56" s="114">
        <f t="shared" si="0"/>
        <v>215200000000</v>
      </c>
      <c r="E56" s="27" t="s">
        <v>374</v>
      </c>
      <c r="F56" s="27" t="s">
        <v>691</v>
      </c>
      <c r="G56" s="115" t="s">
        <v>514</v>
      </c>
      <c r="H56" s="82" t="s">
        <v>280</v>
      </c>
      <c r="I56" s="78">
        <v>169.88</v>
      </c>
      <c r="J56" s="29"/>
      <c r="K56" s="99"/>
    </row>
    <row r="57" spans="1:11" s="11" customFormat="1" ht="45">
      <c r="A57" s="26" t="s">
        <v>92</v>
      </c>
      <c r="B57" s="94">
        <v>58305000000</v>
      </c>
      <c r="C57" s="114"/>
      <c r="D57" s="114">
        <f t="shared" si="0"/>
        <v>58305000000</v>
      </c>
      <c r="E57" s="28" t="s">
        <v>389</v>
      </c>
      <c r="F57" s="27" t="s">
        <v>691</v>
      </c>
      <c r="G57" s="117" t="s">
        <v>683</v>
      </c>
      <c r="H57" s="82" t="s">
        <v>281</v>
      </c>
      <c r="I57" s="78">
        <v>253.5</v>
      </c>
      <c r="J57" s="29"/>
      <c r="K57" s="99"/>
    </row>
    <row r="58" spans="1:11" s="11" customFormat="1" ht="45">
      <c r="A58" s="26" t="s">
        <v>93</v>
      </c>
      <c r="B58" s="93">
        <v>283550000000</v>
      </c>
      <c r="C58" s="114"/>
      <c r="D58" s="114">
        <f t="shared" si="0"/>
        <v>283550000000</v>
      </c>
      <c r="E58" s="12" t="s">
        <v>374</v>
      </c>
      <c r="F58" s="27" t="s">
        <v>691</v>
      </c>
      <c r="G58" s="117" t="s">
        <v>684</v>
      </c>
      <c r="H58" s="82" t="s">
        <v>282</v>
      </c>
      <c r="I58" s="78">
        <v>356.8</v>
      </c>
      <c r="J58" s="29"/>
      <c r="K58" s="99"/>
    </row>
    <row r="59" spans="1:11" s="11" customFormat="1" ht="45">
      <c r="A59" s="26" t="s">
        <v>97</v>
      </c>
      <c r="B59" s="95">
        <v>33816000000</v>
      </c>
      <c r="C59" s="114"/>
      <c r="D59" s="114">
        <f t="shared" si="0"/>
        <v>33816000000</v>
      </c>
      <c r="E59" s="13" t="s">
        <v>380</v>
      </c>
      <c r="F59" s="29" t="s">
        <v>696</v>
      </c>
      <c r="G59" s="79" t="s">
        <v>516</v>
      </c>
      <c r="H59" s="86" t="s">
        <v>283</v>
      </c>
      <c r="I59" s="78">
        <v>150.65</v>
      </c>
      <c r="J59" s="29"/>
      <c r="K59" s="99"/>
    </row>
    <row r="60" spans="1:11" s="11" customFormat="1" ht="45">
      <c r="A60" s="26" t="s">
        <v>98</v>
      </c>
      <c r="B60" s="95">
        <v>300030000000</v>
      </c>
      <c r="C60" s="114"/>
      <c r="D60" s="114">
        <f t="shared" si="0"/>
        <v>300030000000</v>
      </c>
      <c r="E60" s="13" t="s">
        <v>379</v>
      </c>
      <c r="F60" s="29" t="s">
        <v>696</v>
      </c>
      <c r="G60" s="79" t="s">
        <v>517</v>
      </c>
      <c r="H60" s="86" t="s">
        <v>284</v>
      </c>
      <c r="I60" s="78">
        <v>286</v>
      </c>
      <c r="J60" s="29"/>
      <c r="K60" s="99"/>
    </row>
    <row r="61" spans="1:11" s="11" customFormat="1" ht="45">
      <c r="A61" s="26" t="s">
        <v>99</v>
      </c>
      <c r="B61" s="95">
        <v>59725950000</v>
      </c>
      <c r="C61" s="114"/>
      <c r="D61" s="114">
        <f t="shared" si="0"/>
        <v>59725950000</v>
      </c>
      <c r="E61" s="13" t="s">
        <v>391</v>
      </c>
      <c r="F61" s="29" t="s">
        <v>696</v>
      </c>
      <c r="G61" s="79" t="s">
        <v>518</v>
      </c>
      <c r="H61" s="86" t="s">
        <v>285</v>
      </c>
      <c r="I61" s="78">
        <v>87.29</v>
      </c>
      <c r="J61" s="29"/>
      <c r="K61" s="99"/>
    </row>
    <row r="62" spans="1:11" s="11" customFormat="1" ht="45">
      <c r="A62" s="26" t="s">
        <v>100</v>
      </c>
      <c r="B62" s="95">
        <v>178841000000</v>
      </c>
      <c r="C62" s="114"/>
      <c r="D62" s="114">
        <f t="shared" si="0"/>
        <v>178841000000</v>
      </c>
      <c r="E62" s="13" t="s">
        <v>374</v>
      </c>
      <c r="F62" s="29" t="s">
        <v>696</v>
      </c>
      <c r="G62" s="79" t="s">
        <v>519</v>
      </c>
      <c r="H62" s="86" t="s">
        <v>286</v>
      </c>
      <c r="I62" s="78">
        <v>158.77000000000001</v>
      </c>
      <c r="J62" s="29"/>
      <c r="K62" s="99"/>
    </row>
    <row r="63" spans="1:11" s="11" customFormat="1" ht="45">
      <c r="A63" s="26" t="s">
        <v>101</v>
      </c>
      <c r="B63" s="95">
        <v>21557800000</v>
      </c>
      <c r="C63" s="114"/>
      <c r="D63" s="114">
        <f t="shared" si="0"/>
        <v>21557800000</v>
      </c>
      <c r="E63" s="13" t="s">
        <v>374</v>
      </c>
      <c r="F63" s="29" t="s">
        <v>696</v>
      </c>
      <c r="G63" s="79" t="s">
        <v>520</v>
      </c>
      <c r="H63" s="86" t="s">
        <v>287</v>
      </c>
      <c r="I63" s="78">
        <v>50.26</v>
      </c>
      <c r="J63" s="29"/>
      <c r="K63" s="99"/>
    </row>
    <row r="64" spans="1:11" s="11" customFormat="1" ht="45">
      <c r="A64" s="26" t="s">
        <v>102</v>
      </c>
      <c r="B64" s="95">
        <v>57038000000</v>
      </c>
      <c r="C64" s="114"/>
      <c r="D64" s="114">
        <f t="shared" si="0"/>
        <v>57038000000</v>
      </c>
      <c r="E64" s="13" t="s">
        <v>392</v>
      </c>
      <c r="F64" s="29" t="s">
        <v>696</v>
      </c>
      <c r="G64" s="79" t="s">
        <v>521</v>
      </c>
      <c r="H64" s="86" t="s">
        <v>288</v>
      </c>
      <c r="I64" s="78">
        <v>143.72</v>
      </c>
      <c r="J64" s="29"/>
      <c r="K64" s="99"/>
    </row>
    <row r="65" spans="1:11" s="11" customFormat="1" ht="45">
      <c r="A65" s="26" t="s">
        <v>103</v>
      </c>
      <c r="B65" s="95">
        <v>22840000000</v>
      </c>
      <c r="C65" s="114"/>
      <c r="D65" s="114">
        <f t="shared" si="0"/>
        <v>22840000000</v>
      </c>
      <c r="E65" s="13" t="s">
        <v>393</v>
      </c>
      <c r="F65" s="29" t="s">
        <v>696</v>
      </c>
      <c r="G65" s="79" t="s">
        <v>522</v>
      </c>
      <c r="H65" s="86" t="s">
        <v>289</v>
      </c>
      <c r="I65" s="78">
        <v>1194.69</v>
      </c>
      <c r="J65" s="29"/>
      <c r="K65" s="99"/>
    </row>
    <row r="66" spans="1:11" s="11" customFormat="1" ht="45">
      <c r="A66" s="26" t="s">
        <v>104</v>
      </c>
      <c r="B66" s="95">
        <v>129650700000</v>
      </c>
      <c r="C66" s="114"/>
      <c r="D66" s="114">
        <f t="shared" si="0"/>
        <v>129650700000</v>
      </c>
      <c r="E66" s="13" t="s">
        <v>391</v>
      </c>
      <c r="F66" s="29" t="s">
        <v>696</v>
      </c>
      <c r="G66" s="79" t="s">
        <v>523</v>
      </c>
      <c r="H66" s="86" t="s">
        <v>290</v>
      </c>
      <c r="I66" s="78">
        <v>169.33</v>
      </c>
      <c r="J66" s="29"/>
      <c r="K66" s="99"/>
    </row>
    <row r="67" spans="1:11" s="11" customFormat="1" ht="45">
      <c r="A67" s="26" t="s">
        <v>104</v>
      </c>
      <c r="B67" s="95">
        <v>4699800000</v>
      </c>
      <c r="C67" s="114"/>
      <c r="D67" s="114">
        <f t="shared" ref="D67:D130" si="1">B67-C67</f>
        <v>4699800000</v>
      </c>
      <c r="E67" s="13" t="s">
        <v>383</v>
      </c>
      <c r="F67" s="29" t="s">
        <v>696</v>
      </c>
      <c r="G67" s="79" t="s">
        <v>524</v>
      </c>
      <c r="H67" s="86" t="s">
        <v>290</v>
      </c>
      <c r="I67" s="78">
        <v>37.31</v>
      </c>
      <c r="J67" s="29"/>
      <c r="K67" s="99"/>
    </row>
    <row r="68" spans="1:11" s="11" customFormat="1" ht="45">
      <c r="A68" s="26" t="s">
        <v>105</v>
      </c>
      <c r="B68" s="95">
        <v>2220030000</v>
      </c>
      <c r="C68" s="114"/>
      <c r="D68" s="114">
        <f t="shared" si="1"/>
        <v>2220030000</v>
      </c>
      <c r="E68" s="13" t="s">
        <v>383</v>
      </c>
      <c r="F68" s="29" t="s">
        <v>697</v>
      </c>
      <c r="G68" s="79">
        <v>500012</v>
      </c>
      <c r="H68" s="86" t="s">
        <v>291</v>
      </c>
      <c r="I68" s="78">
        <v>67.91</v>
      </c>
      <c r="J68" s="29"/>
      <c r="K68" s="99" t="s">
        <v>702</v>
      </c>
    </row>
    <row r="69" spans="1:11" s="11" customFormat="1" ht="22.5">
      <c r="A69" s="26" t="s">
        <v>95</v>
      </c>
      <c r="B69" s="95">
        <v>19000000000</v>
      </c>
      <c r="C69" s="114"/>
      <c r="D69" s="114">
        <f t="shared" si="1"/>
        <v>19000000000</v>
      </c>
      <c r="E69" s="13" t="s">
        <v>391</v>
      </c>
      <c r="F69" s="29" t="s">
        <v>692</v>
      </c>
      <c r="G69" s="79" t="s">
        <v>525</v>
      </c>
      <c r="H69" s="86" t="s">
        <v>292</v>
      </c>
      <c r="I69" s="78">
        <v>572.5</v>
      </c>
      <c r="J69" s="29"/>
      <c r="K69" s="99"/>
    </row>
    <row r="70" spans="1:11" s="11" customFormat="1" ht="22.5">
      <c r="A70" s="26" t="s">
        <v>106</v>
      </c>
      <c r="B70" s="95">
        <v>72620000000</v>
      </c>
      <c r="C70" s="114"/>
      <c r="D70" s="114">
        <f t="shared" si="1"/>
        <v>72620000000</v>
      </c>
      <c r="E70" s="13" t="s">
        <v>394</v>
      </c>
      <c r="F70" s="29" t="s">
        <v>692</v>
      </c>
      <c r="G70" s="79">
        <v>33</v>
      </c>
      <c r="H70" s="86" t="s">
        <v>293</v>
      </c>
      <c r="I70" s="78" t="s">
        <v>408</v>
      </c>
      <c r="J70" s="29"/>
      <c r="K70" s="99"/>
    </row>
    <row r="71" spans="1:11" s="11" customFormat="1" ht="45">
      <c r="A71" s="26" t="s">
        <v>105</v>
      </c>
      <c r="B71" s="95">
        <v>1856300000</v>
      </c>
      <c r="C71" s="114"/>
      <c r="D71" s="114">
        <f t="shared" si="1"/>
        <v>1856300000</v>
      </c>
      <c r="E71" s="13" t="s">
        <v>383</v>
      </c>
      <c r="F71" s="29" t="s">
        <v>697</v>
      </c>
      <c r="G71" s="79" t="s">
        <v>526</v>
      </c>
      <c r="H71" s="86" t="s">
        <v>294</v>
      </c>
      <c r="I71" s="78">
        <v>54.58</v>
      </c>
      <c r="J71" s="29"/>
      <c r="K71" s="99" t="s">
        <v>702</v>
      </c>
    </row>
    <row r="72" spans="1:11" s="11" customFormat="1" ht="45">
      <c r="A72" s="26" t="s">
        <v>107</v>
      </c>
      <c r="B72" s="95">
        <v>383948000000</v>
      </c>
      <c r="C72" s="114"/>
      <c r="D72" s="114">
        <f t="shared" si="1"/>
        <v>383948000000</v>
      </c>
      <c r="E72" s="13" t="s">
        <v>379</v>
      </c>
      <c r="F72" s="29" t="s">
        <v>696</v>
      </c>
      <c r="G72" s="79" t="s">
        <v>527</v>
      </c>
      <c r="H72" s="86" t="s">
        <v>295</v>
      </c>
      <c r="I72" s="78">
        <v>331</v>
      </c>
      <c r="J72" s="29" t="s">
        <v>703</v>
      </c>
      <c r="K72" s="99"/>
    </row>
    <row r="73" spans="1:11" s="11" customFormat="1" ht="45">
      <c r="A73" s="26" t="s">
        <v>108</v>
      </c>
      <c r="B73" s="95">
        <v>22338400000</v>
      </c>
      <c r="C73" s="114"/>
      <c r="D73" s="114">
        <f t="shared" si="1"/>
        <v>22338400000</v>
      </c>
      <c r="E73" s="13" t="s">
        <v>374</v>
      </c>
      <c r="F73" s="29" t="s">
        <v>696</v>
      </c>
      <c r="G73" s="79" t="s">
        <v>528</v>
      </c>
      <c r="H73" s="86" t="s">
        <v>296</v>
      </c>
      <c r="I73" s="78">
        <v>130.38</v>
      </c>
      <c r="J73" s="29"/>
      <c r="K73" s="99"/>
    </row>
    <row r="74" spans="1:11" s="11" customFormat="1" ht="45">
      <c r="A74" s="26" t="s">
        <v>96</v>
      </c>
      <c r="B74" s="95">
        <v>68046000000</v>
      </c>
      <c r="C74" s="114"/>
      <c r="D74" s="114">
        <f t="shared" si="1"/>
        <v>68046000000</v>
      </c>
      <c r="E74" s="13" t="s">
        <v>374</v>
      </c>
      <c r="F74" s="29" t="s">
        <v>696</v>
      </c>
      <c r="G74" s="79" t="s">
        <v>529</v>
      </c>
      <c r="H74" s="86" t="s">
        <v>297</v>
      </c>
      <c r="I74" s="78">
        <v>195</v>
      </c>
      <c r="J74" s="29"/>
      <c r="K74" s="99"/>
    </row>
    <row r="75" spans="1:11" s="11" customFormat="1" ht="45">
      <c r="A75" s="26" t="s">
        <v>109</v>
      </c>
      <c r="B75" s="95">
        <f>66246000000+35700000000</f>
        <v>101946000000</v>
      </c>
      <c r="C75" s="114"/>
      <c r="D75" s="114">
        <f t="shared" si="1"/>
        <v>101946000000</v>
      </c>
      <c r="E75" s="13" t="s">
        <v>374</v>
      </c>
      <c r="F75" s="29" t="s">
        <v>696</v>
      </c>
      <c r="G75" s="79" t="s">
        <v>530</v>
      </c>
      <c r="H75" s="86" t="s">
        <v>298</v>
      </c>
      <c r="I75" s="78">
        <v>231.07</v>
      </c>
      <c r="J75" s="29"/>
      <c r="K75" s="99"/>
    </row>
    <row r="76" spans="1:11" s="11" customFormat="1" ht="45">
      <c r="A76" s="26" t="s">
        <v>108</v>
      </c>
      <c r="B76" s="95">
        <v>820280000</v>
      </c>
      <c r="C76" s="114"/>
      <c r="D76" s="114">
        <f t="shared" si="1"/>
        <v>820280000</v>
      </c>
      <c r="E76" s="13" t="s">
        <v>383</v>
      </c>
      <c r="F76" s="29" t="s">
        <v>696</v>
      </c>
      <c r="G76" s="79" t="s">
        <v>531</v>
      </c>
      <c r="H76" s="86" t="s">
        <v>299</v>
      </c>
      <c r="I76" s="78">
        <v>156.31</v>
      </c>
      <c r="J76" s="29"/>
      <c r="K76" s="99"/>
    </row>
    <row r="77" spans="1:11" s="11" customFormat="1" ht="45">
      <c r="A77" s="26" t="s">
        <v>110</v>
      </c>
      <c r="B77" s="95">
        <v>3351000000</v>
      </c>
      <c r="C77" s="114"/>
      <c r="D77" s="114">
        <f t="shared" si="1"/>
        <v>3351000000</v>
      </c>
      <c r="E77" s="13" t="s">
        <v>374</v>
      </c>
      <c r="F77" s="29" t="s">
        <v>696</v>
      </c>
      <c r="G77" s="79" t="s">
        <v>532</v>
      </c>
      <c r="H77" s="86" t="s">
        <v>300</v>
      </c>
      <c r="I77" s="78">
        <v>45</v>
      </c>
      <c r="J77" s="29"/>
      <c r="K77" s="99"/>
    </row>
    <row r="78" spans="1:11" s="11" customFormat="1" ht="45">
      <c r="A78" s="26" t="s">
        <v>110</v>
      </c>
      <c r="B78" s="95">
        <v>3029500000</v>
      </c>
      <c r="C78" s="114"/>
      <c r="D78" s="114">
        <f t="shared" si="1"/>
        <v>3029500000</v>
      </c>
      <c r="E78" s="13" t="s">
        <v>374</v>
      </c>
      <c r="F78" s="29" t="s">
        <v>696</v>
      </c>
      <c r="G78" s="79" t="s">
        <v>532</v>
      </c>
      <c r="H78" s="86" t="s">
        <v>300</v>
      </c>
      <c r="I78" s="78">
        <v>44</v>
      </c>
      <c r="J78" s="29"/>
      <c r="K78" s="99"/>
    </row>
    <row r="79" spans="1:11" s="11" customFormat="1" ht="45">
      <c r="A79" s="26" t="s">
        <v>110</v>
      </c>
      <c r="B79" s="95">
        <v>446000000</v>
      </c>
      <c r="C79" s="114"/>
      <c r="D79" s="114">
        <f t="shared" si="1"/>
        <v>446000000</v>
      </c>
      <c r="E79" s="13" t="s">
        <v>395</v>
      </c>
      <c r="F79" s="29" t="s">
        <v>696</v>
      </c>
      <c r="G79" s="79" t="s">
        <v>533</v>
      </c>
      <c r="H79" s="86" t="s">
        <v>301</v>
      </c>
      <c r="I79" s="78">
        <v>2571</v>
      </c>
      <c r="J79" s="29"/>
      <c r="K79" s="99"/>
    </row>
    <row r="80" spans="1:11" s="11" customFormat="1" ht="45">
      <c r="A80" s="26" t="s">
        <v>111</v>
      </c>
      <c r="B80" s="95">
        <v>14675200000</v>
      </c>
      <c r="C80" s="114"/>
      <c r="D80" s="114">
        <f t="shared" si="1"/>
        <v>14675200000</v>
      </c>
      <c r="E80" s="13" t="s">
        <v>374</v>
      </c>
      <c r="F80" s="29" t="s">
        <v>696</v>
      </c>
      <c r="G80" s="79" t="s">
        <v>534</v>
      </c>
      <c r="H80" s="86" t="s">
        <v>302</v>
      </c>
      <c r="I80" s="78">
        <v>136.62</v>
      </c>
      <c r="J80" s="29"/>
      <c r="K80" s="99"/>
    </row>
    <row r="81" spans="1:11" s="11" customFormat="1" ht="45">
      <c r="A81" s="26" t="s">
        <v>112</v>
      </c>
      <c r="B81" s="95">
        <v>1946000000</v>
      </c>
      <c r="C81" s="114"/>
      <c r="D81" s="114">
        <f t="shared" si="1"/>
        <v>1946000000</v>
      </c>
      <c r="E81" s="13" t="s">
        <v>383</v>
      </c>
      <c r="F81" s="29" t="s">
        <v>696</v>
      </c>
      <c r="G81" s="79" t="s">
        <v>535</v>
      </c>
      <c r="H81" s="86" t="s">
        <v>303</v>
      </c>
      <c r="I81" s="78" t="s">
        <v>409</v>
      </c>
      <c r="J81" s="29"/>
      <c r="K81" s="99"/>
    </row>
    <row r="82" spans="1:11" s="11" customFormat="1" ht="45">
      <c r="A82" s="26" t="s">
        <v>113</v>
      </c>
      <c r="B82" s="95">
        <v>4446000000</v>
      </c>
      <c r="C82" s="114"/>
      <c r="D82" s="114">
        <f t="shared" si="1"/>
        <v>4446000000</v>
      </c>
      <c r="E82" s="13" t="s">
        <v>374</v>
      </c>
      <c r="F82" s="29" t="s">
        <v>698</v>
      </c>
      <c r="G82" s="79" t="s">
        <v>536</v>
      </c>
      <c r="H82" s="86" t="s">
        <v>304</v>
      </c>
      <c r="I82" s="78" t="s">
        <v>410</v>
      </c>
      <c r="J82" s="29"/>
      <c r="K82" s="99" t="s">
        <v>704</v>
      </c>
    </row>
    <row r="83" spans="1:11" s="11" customFormat="1" ht="45">
      <c r="A83" s="26" t="s">
        <v>114</v>
      </c>
      <c r="B83" s="95">
        <v>9630500000</v>
      </c>
      <c r="C83" s="114"/>
      <c r="D83" s="114">
        <f t="shared" si="1"/>
        <v>9630500000</v>
      </c>
      <c r="E83" s="13" t="s">
        <v>383</v>
      </c>
      <c r="F83" s="29" t="s">
        <v>696</v>
      </c>
      <c r="G83" s="79" t="s">
        <v>537</v>
      </c>
      <c r="H83" s="86" t="s">
        <v>305</v>
      </c>
      <c r="I83" s="78" t="s">
        <v>411</v>
      </c>
      <c r="J83" s="29"/>
      <c r="K83" s="99"/>
    </row>
    <row r="84" spans="1:11" s="11" customFormat="1" ht="45">
      <c r="A84" s="26" t="s">
        <v>115</v>
      </c>
      <c r="B84" s="95">
        <v>309030000000</v>
      </c>
      <c r="C84" s="114"/>
      <c r="D84" s="114">
        <f t="shared" si="1"/>
        <v>309030000000</v>
      </c>
      <c r="E84" s="13" t="s">
        <v>396</v>
      </c>
      <c r="F84" s="29" t="s">
        <v>696</v>
      </c>
      <c r="G84" s="79" t="s">
        <v>538</v>
      </c>
      <c r="H84" s="86" t="s">
        <v>306</v>
      </c>
      <c r="I84" s="78" t="s">
        <v>412</v>
      </c>
      <c r="J84" s="29"/>
      <c r="K84" s="99"/>
    </row>
    <row r="85" spans="1:11" s="11" customFormat="1" ht="45">
      <c r="A85" s="26" t="s">
        <v>116</v>
      </c>
      <c r="B85" s="95">
        <v>848750000</v>
      </c>
      <c r="C85" s="114"/>
      <c r="D85" s="114">
        <f t="shared" si="1"/>
        <v>848750000</v>
      </c>
      <c r="E85" s="13" t="s">
        <v>374</v>
      </c>
      <c r="F85" s="29" t="s">
        <v>696</v>
      </c>
      <c r="G85" s="79" t="s">
        <v>539</v>
      </c>
      <c r="H85" s="86" t="s">
        <v>307</v>
      </c>
      <c r="I85" s="78">
        <v>53.15</v>
      </c>
      <c r="J85" s="29"/>
      <c r="K85" s="99"/>
    </row>
    <row r="86" spans="1:11" s="11" customFormat="1" ht="45">
      <c r="A86" s="26" t="s">
        <v>116</v>
      </c>
      <c r="B86" s="95">
        <v>616020000</v>
      </c>
      <c r="C86" s="114"/>
      <c r="D86" s="114">
        <f t="shared" si="1"/>
        <v>616020000</v>
      </c>
      <c r="E86" s="13" t="s">
        <v>374</v>
      </c>
      <c r="F86" s="29" t="s">
        <v>696</v>
      </c>
      <c r="G86" s="79" t="s">
        <v>540</v>
      </c>
      <c r="H86" s="86" t="s">
        <v>307</v>
      </c>
      <c r="I86" s="78">
        <v>46.11</v>
      </c>
      <c r="J86" s="29"/>
      <c r="K86" s="99"/>
    </row>
    <row r="87" spans="1:11" s="11" customFormat="1" ht="45">
      <c r="A87" s="26" t="s">
        <v>116</v>
      </c>
      <c r="B87" s="95">
        <v>639300000</v>
      </c>
      <c r="C87" s="114"/>
      <c r="D87" s="114">
        <f t="shared" si="1"/>
        <v>639300000</v>
      </c>
      <c r="E87" s="13" t="s">
        <v>374</v>
      </c>
      <c r="F87" s="29" t="s">
        <v>696</v>
      </c>
      <c r="G87" s="79" t="s">
        <v>541</v>
      </c>
      <c r="H87" s="86" t="s">
        <v>307</v>
      </c>
      <c r="I87" s="78">
        <v>53.15</v>
      </c>
      <c r="J87" s="29"/>
      <c r="K87" s="99"/>
    </row>
    <row r="88" spans="1:11" s="11" customFormat="1" ht="45">
      <c r="A88" s="26" t="s">
        <v>116</v>
      </c>
      <c r="B88" s="95">
        <v>566020000</v>
      </c>
      <c r="C88" s="114"/>
      <c r="D88" s="114">
        <f t="shared" si="1"/>
        <v>566020000</v>
      </c>
      <c r="E88" s="13" t="s">
        <v>374</v>
      </c>
      <c r="F88" s="29" t="s">
        <v>696</v>
      </c>
      <c r="G88" s="79" t="s">
        <v>542</v>
      </c>
      <c r="H88" s="86" t="s">
        <v>307</v>
      </c>
      <c r="I88" s="78">
        <v>46.11</v>
      </c>
      <c r="J88" s="29"/>
      <c r="K88" s="99"/>
    </row>
    <row r="89" spans="1:11" s="11" customFormat="1" ht="45">
      <c r="A89" s="26" t="s">
        <v>116</v>
      </c>
      <c r="B89" s="95">
        <v>4641540000</v>
      </c>
      <c r="C89" s="114"/>
      <c r="D89" s="114">
        <f t="shared" si="1"/>
        <v>4641540000</v>
      </c>
      <c r="E89" s="13" t="s">
        <v>374</v>
      </c>
      <c r="F89" s="29" t="s">
        <v>696</v>
      </c>
      <c r="G89" s="79" t="s">
        <v>543</v>
      </c>
      <c r="H89" s="86" t="s">
        <v>307</v>
      </c>
      <c r="I89" s="78">
        <v>72.47</v>
      </c>
      <c r="J89" s="29"/>
      <c r="K89" s="99"/>
    </row>
    <row r="90" spans="1:11" s="11" customFormat="1" ht="45">
      <c r="A90" s="26" t="s">
        <v>116</v>
      </c>
      <c r="B90" s="95">
        <v>329940000</v>
      </c>
      <c r="C90" s="114"/>
      <c r="D90" s="114">
        <f t="shared" si="1"/>
        <v>329940000</v>
      </c>
      <c r="E90" s="13" t="s">
        <v>374</v>
      </c>
      <c r="F90" s="29" t="s">
        <v>696</v>
      </c>
      <c r="G90" s="79" t="s">
        <v>544</v>
      </c>
      <c r="H90" s="86" t="s">
        <v>307</v>
      </c>
      <c r="I90" s="78">
        <v>78.67</v>
      </c>
      <c r="J90" s="29"/>
      <c r="K90" s="99"/>
    </row>
    <row r="91" spans="1:11" s="11" customFormat="1" ht="45">
      <c r="A91" s="26" t="s">
        <v>116</v>
      </c>
      <c r="B91" s="95">
        <v>866020000</v>
      </c>
      <c r="C91" s="114"/>
      <c r="D91" s="114">
        <f t="shared" si="1"/>
        <v>866020000</v>
      </c>
      <c r="E91" s="13" t="s">
        <v>374</v>
      </c>
      <c r="F91" s="29" t="s">
        <v>696</v>
      </c>
      <c r="G91" s="79" t="s">
        <v>545</v>
      </c>
      <c r="H91" s="86" t="s">
        <v>307</v>
      </c>
      <c r="I91" s="78">
        <v>46.11</v>
      </c>
      <c r="J91" s="29"/>
      <c r="K91" s="99"/>
    </row>
    <row r="92" spans="1:11" s="11" customFormat="1" ht="45">
      <c r="A92" s="26" t="s">
        <v>116</v>
      </c>
      <c r="B92" s="95">
        <v>539300000</v>
      </c>
      <c r="C92" s="114"/>
      <c r="D92" s="114">
        <f t="shared" si="1"/>
        <v>539300000</v>
      </c>
      <c r="E92" s="13" t="s">
        <v>374</v>
      </c>
      <c r="F92" s="29" t="s">
        <v>696</v>
      </c>
      <c r="G92" s="79" t="s">
        <v>546</v>
      </c>
      <c r="H92" s="86" t="s">
        <v>307</v>
      </c>
      <c r="I92" s="78">
        <v>53.15</v>
      </c>
      <c r="J92" s="29"/>
      <c r="K92" s="99"/>
    </row>
    <row r="93" spans="1:11" s="11" customFormat="1" ht="22.5">
      <c r="A93" s="26" t="s">
        <v>117</v>
      </c>
      <c r="B93" s="95">
        <v>60461520000</v>
      </c>
      <c r="C93" s="114"/>
      <c r="D93" s="114">
        <f t="shared" si="1"/>
        <v>60461520000</v>
      </c>
      <c r="E93" s="12" t="s">
        <v>380</v>
      </c>
      <c r="F93" s="29" t="s">
        <v>699</v>
      </c>
      <c r="G93" s="79" t="s">
        <v>547</v>
      </c>
      <c r="H93" s="86" t="s">
        <v>308</v>
      </c>
      <c r="I93" s="78" t="s">
        <v>413</v>
      </c>
      <c r="J93" s="29"/>
      <c r="K93" s="99" t="s">
        <v>704</v>
      </c>
    </row>
    <row r="94" spans="1:11" s="11" customFormat="1" ht="45">
      <c r="A94" s="26" t="s">
        <v>118</v>
      </c>
      <c r="B94" s="95">
        <v>3153200000</v>
      </c>
      <c r="C94" s="114"/>
      <c r="D94" s="114">
        <f t="shared" si="1"/>
        <v>3153200000</v>
      </c>
      <c r="E94" s="12" t="s">
        <v>374</v>
      </c>
      <c r="F94" s="29" t="s">
        <v>696</v>
      </c>
      <c r="G94" s="79" t="s">
        <v>548</v>
      </c>
      <c r="H94" s="86" t="s">
        <v>309</v>
      </c>
      <c r="I94" s="78">
        <v>40.14</v>
      </c>
      <c r="J94" s="29"/>
      <c r="K94" s="99"/>
    </row>
    <row r="95" spans="1:11" s="11" customFormat="1" ht="45">
      <c r="A95" s="26" t="s">
        <v>119</v>
      </c>
      <c r="B95" s="95">
        <v>3063800000</v>
      </c>
      <c r="C95" s="114"/>
      <c r="D95" s="114">
        <f t="shared" si="1"/>
        <v>3063800000</v>
      </c>
      <c r="E95" s="12" t="s">
        <v>374</v>
      </c>
      <c r="F95" s="29" t="s">
        <v>696</v>
      </c>
      <c r="G95" s="79" t="s">
        <v>549</v>
      </c>
      <c r="H95" s="86" t="s">
        <v>310</v>
      </c>
      <c r="I95" s="78">
        <v>27.3</v>
      </c>
      <c r="J95" s="29"/>
      <c r="K95" s="99"/>
    </row>
    <row r="96" spans="1:11" s="11" customFormat="1" ht="45">
      <c r="A96" s="26" t="s">
        <v>120</v>
      </c>
      <c r="B96" s="95">
        <v>2886000000</v>
      </c>
      <c r="C96" s="114"/>
      <c r="D96" s="114">
        <f t="shared" si="1"/>
        <v>2886000000</v>
      </c>
      <c r="E96" s="12" t="s">
        <v>374</v>
      </c>
      <c r="F96" s="29" t="s">
        <v>696</v>
      </c>
      <c r="G96" s="79" t="s">
        <v>550</v>
      </c>
      <c r="H96" s="86" t="s">
        <v>311</v>
      </c>
      <c r="I96" s="78">
        <v>58</v>
      </c>
      <c r="J96" s="29"/>
      <c r="K96" s="99"/>
    </row>
    <row r="97" spans="1:11" s="11" customFormat="1" ht="45">
      <c r="A97" s="30" t="s">
        <v>121</v>
      </c>
      <c r="B97" s="95">
        <v>17124000000</v>
      </c>
      <c r="C97" s="114"/>
      <c r="D97" s="114">
        <f t="shared" si="1"/>
        <v>17124000000</v>
      </c>
      <c r="E97" s="12" t="s">
        <v>374</v>
      </c>
      <c r="F97" s="29" t="s">
        <v>696</v>
      </c>
      <c r="G97" s="79" t="s">
        <v>551</v>
      </c>
      <c r="H97" s="86" t="s">
        <v>121</v>
      </c>
      <c r="I97" s="78">
        <v>4083</v>
      </c>
      <c r="J97" s="29"/>
      <c r="K97" s="99"/>
    </row>
    <row r="98" spans="1:11" s="11" customFormat="1" ht="45">
      <c r="A98" s="30" t="s">
        <v>121</v>
      </c>
      <c r="B98" s="95">
        <v>24085600000</v>
      </c>
      <c r="C98" s="114"/>
      <c r="D98" s="114">
        <f t="shared" si="1"/>
        <v>24085600000</v>
      </c>
      <c r="E98" s="12" t="s">
        <v>374</v>
      </c>
      <c r="F98" s="29" t="s">
        <v>696</v>
      </c>
      <c r="G98" s="79" t="s">
        <v>552</v>
      </c>
      <c r="H98" s="86" t="s">
        <v>121</v>
      </c>
      <c r="I98" s="78">
        <v>4083</v>
      </c>
      <c r="J98" s="29"/>
      <c r="K98" s="99"/>
    </row>
    <row r="99" spans="1:11" s="11" customFormat="1" ht="45">
      <c r="A99" s="30" t="s">
        <v>121</v>
      </c>
      <c r="B99" s="95">
        <v>13402600000</v>
      </c>
      <c r="C99" s="114"/>
      <c r="D99" s="114">
        <f t="shared" si="1"/>
        <v>13402600000</v>
      </c>
      <c r="E99" s="12" t="s">
        <v>374</v>
      </c>
      <c r="F99" s="29" t="s">
        <v>696</v>
      </c>
      <c r="G99" s="79" t="s">
        <v>553</v>
      </c>
      <c r="H99" s="86" t="s">
        <v>121</v>
      </c>
      <c r="I99" s="78">
        <v>4083</v>
      </c>
      <c r="J99" s="29"/>
      <c r="K99" s="99"/>
    </row>
    <row r="100" spans="1:11" s="11" customFormat="1" ht="45">
      <c r="A100" s="30" t="s">
        <v>121</v>
      </c>
      <c r="B100" s="95">
        <v>3264600000</v>
      </c>
      <c r="C100" s="114"/>
      <c r="D100" s="114">
        <f t="shared" si="1"/>
        <v>3264600000</v>
      </c>
      <c r="E100" s="13" t="s">
        <v>374</v>
      </c>
      <c r="F100" s="29" t="s">
        <v>696</v>
      </c>
      <c r="G100" s="79" t="s">
        <v>554</v>
      </c>
      <c r="H100" s="86" t="s">
        <v>121</v>
      </c>
      <c r="I100" s="78">
        <v>4083</v>
      </c>
      <c r="J100" s="29"/>
      <c r="K100" s="99"/>
    </row>
    <row r="101" spans="1:11" s="11" customFormat="1" ht="45">
      <c r="A101" s="30" t="s">
        <v>121</v>
      </c>
      <c r="B101" s="95">
        <v>3255000000</v>
      </c>
      <c r="C101" s="114"/>
      <c r="D101" s="114">
        <f t="shared" si="1"/>
        <v>3255000000</v>
      </c>
      <c r="E101" s="13" t="s">
        <v>383</v>
      </c>
      <c r="F101" s="29" t="s">
        <v>696</v>
      </c>
      <c r="G101" s="79" t="s">
        <v>555</v>
      </c>
      <c r="H101" s="86" t="s">
        <v>121</v>
      </c>
      <c r="I101" s="78">
        <v>4083</v>
      </c>
      <c r="J101" s="29"/>
      <c r="K101" s="99"/>
    </row>
    <row r="102" spans="1:11" s="11" customFormat="1" ht="45">
      <c r="A102" s="30" t="s">
        <v>121</v>
      </c>
      <c r="B102" s="95">
        <v>3252000000</v>
      </c>
      <c r="C102" s="114"/>
      <c r="D102" s="114">
        <f t="shared" si="1"/>
        <v>3252000000</v>
      </c>
      <c r="E102" s="13" t="s">
        <v>383</v>
      </c>
      <c r="F102" s="29" t="s">
        <v>696</v>
      </c>
      <c r="G102" s="79" t="s">
        <v>556</v>
      </c>
      <c r="H102" s="86" t="s">
        <v>121</v>
      </c>
      <c r="I102" s="78">
        <v>4083</v>
      </c>
      <c r="J102" s="29"/>
      <c r="K102" s="99"/>
    </row>
    <row r="103" spans="1:11" s="11" customFormat="1" ht="45">
      <c r="A103" s="30" t="s">
        <v>121</v>
      </c>
      <c r="B103" s="95">
        <v>3852000000</v>
      </c>
      <c r="C103" s="114"/>
      <c r="D103" s="114">
        <f t="shared" si="1"/>
        <v>3852000000</v>
      </c>
      <c r="E103" s="13" t="s">
        <v>383</v>
      </c>
      <c r="F103" s="29" t="s">
        <v>696</v>
      </c>
      <c r="G103" s="79" t="s">
        <v>557</v>
      </c>
      <c r="H103" s="86" t="s">
        <v>121</v>
      </c>
      <c r="I103" s="78">
        <v>4083</v>
      </c>
      <c r="J103" s="29"/>
      <c r="K103" s="99"/>
    </row>
    <row r="104" spans="1:11" s="11" customFormat="1" ht="45">
      <c r="A104" s="30" t="s">
        <v>121</v>
      </c>
      <c r="B104" s="95">
        <v>3373000000</v>
      </c>
      <c r="C104" s="114"/>
      <c r="D104" s="114">
        <f t="shared" si="1"/>
        <v>3373000000</v>
      </c>
      <c r="E104" s="13" t="s">
        <v>383</v>
      </c>
      <c r="F104" s="29" t="s">
        <v>696</v>
      </c>
      <c r="G104" s="79" t="s">
        <v>558</v>
      </c>
      <c r="H104" s="86" t="s">
        <v>121</v>
      </c>
      <c r="I104" s="78">
        <v>4083</v>
      </c>
      <c r="J104" s="29"/>
      <c r="K104" s="99"/>
    </row>
    <row r="105" spans="1:11" s="11" customFormat="1" ht="45">
      <c r="A105" s="30" t="s">
        <v>121</v>
      </c>
      <c r="B105" s="95">
        <v>3852000000</v>
      </c>
      <c r="C105" s="114"/>
      <c r="D105" s="114">
        <f t="shared" si="1"/>
        <v>3852000000</v>
      </c>
      <c r="E105" s="13" t="s">
        <v>383</v>
      </c>
      <c r="F105" s="29" t="s">
        <v>696</v>
      </c>
      <c r="G105" s="79" t="s">
        <v>559</v>
      </c>
      <c r="H105" s="86" t="s">
        <v>121</v>
      </c>
      <c r="I105" s="78">
        <v>4083</v>
      </c>
      <c r="J105" s="29"/>
      <c r="K105" s="99"/>
    </row>
    <row r="106" spans="1:11" s="11" customFormat="1" ht="45">
      <c r="A106" s="30" t="s">
        <v>121</v>
      </c>
      <c r="B106" s="95">
        <v>3255000000</v>
      </c>
      <c r="C106" s="114"/>
      <c r="D106" s="114">
        <f t="shared" si="1"/>
        <v>3255000000</v>
      </c>
      <c r="E106" s="13" t="s">
        <v>383</v>
      </c>
      <c r="F106" s="29" t="s">
        <v>696</v>
      </c>
      <c r="G106" s="79" t="s">
        <v>560</v>
      </c>
      <c r="H106" s="86" t="s">
        <v>121</v>
      </c>
      <c r="I106" s="78">
        <v>4083</v>
      </c>
      <c r="J106" s="29"/>
      <c r="K106" s="99"/>
    </row>
    <row r="107" spans="1:11" s="11" customFormat="1" ht="45">
      <c r="A107" s="30" t="s">
        <v>121</v>
      </c>
      <c r="B107" s="95">
        <v>3373000000</v>
      </c>
      <c r="C107" s="114"/>
      <c r="D107" s="114">
        <f t="shared" si="1"/>
        <v>3373000000</v>
      </c>
      <c r="E107" s="13" t="s">
        <v>383</v>
      </c>
      <c r="F107" s="29" t="s">
        <v>696</v>
      </c>
      <c r="G107" s="79" t="s">
        <v>561</v>
      </c>
      <c r="H107" s="86" t="s">
        <v>121</v>
      </c>
      <c r="I107" s="78">
        <v>4083</v>
      </c>
      <c r="J107" s="29"/>
      <c r="K107" s="99"/>
    </row>
    <row r="108" spans="1:11" s="11" customFormat="1" ht="45">
      <c r="A108" s="26" t="s">
        <v>122</v>
      </c>
      <c r="B108" s="95">
        <v>29731400000</v>
      </c>
      <c r="C108" s="114"/>
      <c r="D108" s="114">
        <f t="shared" si="1"/>
        <v>29731400000</v>
      </c>
      <c r="E108" s="13" t="s">
        <v>374</v>
      </c>
      <c r="F108" s="29" t="s">
        <v>696</v>
      </c>
      <c r="G108" s="79" t="s">
        <v>562</v>
      </c>
      <c r="H108" s="86" t="s">
        <v>312</v>
      </c>
      <c r="I108" s="78">
        <v>60.73</v>
      </c>
      <c r="J108" s="29"/>
      <c r="K108" s="99"/>
    </row>
    <row r="109" spans="1:11" s="11" customFormat="1" ht="45">
      <c r="A109" s="26" t="s">
        <v>123</v>
      </c>
      <c r="B109" s="95">
        <v>97690000000</v>
      </c>
      <c r="C109" s="114"/>
      <c r="D109" s="114">
        <f t="shared" si="1"/>
        <v>97690000000</v>
      </c>
      <c r="E109" s="13" t="s">
        <v>383</v>
      </c>
      <c r="F109" s="29" t="s">
        <v>696</v>
      </c>
      <c r="G109" s="79" t="s">
        <v>563</v>
      </c>
      <c r="H109" s="86" t="s">
        <v>313</v>
      </c>
      <c r="I109" s="78">
        <v>218</v>
      </c>
      <c r="J109" s="29"/>
      <c r="K109" s="99" t="s">
        <v>705</v>
      </c>
    </row>
    <row r="110" spans="1:11" s="11" customFormat="1" ht="45">
      <c r="A110" s="26" t="s">
        <v>124</v>
      </c>
      <c r="B110" s="95">
        <v>47332000000</v>
      </c>
      <c r="C110" s="114"/>
      <c r="D110" s="114">
        <f t="shared" si="1"/>
        <v>47332000000</v>
      </c>
      <c r="E110" s="13" t="s">
        <v>383</v>
      </c>
      <c r="F110" s="29" t="s">
        <v>696</v>
      </c>
      <c r="G110" s="79" t="s">
        <v>564</v>
      </c>
      <c r="H110" s="86" t="s">
        <v>314</v>
      </c>
      <c r="I110" s="78">
        <v>108</v>
      </c>
      <c r="J110" s="29"/>
      <c r="K110" s="99"/>
    </row>
    <row r="111" spans="1:11" s="11" customFormat="1" ht="45">
      <c r="A111" s="26" t="s">
        <v>125</v>
      </c>
      <c r="B111" s="95">
        <v>23690000000</v>
      </c>
      <c r="C111" s="114"/>
      <c r="D111" s="114">
        <f t="shared" si="1"/>
        <v>23690000000</v>
      </c>
      <c r="E111" s="13" t="s">
        <v>394</v>
      </c>
      <c r="F111" s="29" t="s">
        <v>697</v>
      </c>
      <c r="G111" s="79" t="s">
        <v>565</v>
      </c>
      <c r="H111" s="86" t="s">
        <v>315</v>
      </c>
      <c r="I111" s="78">
        <v>178</v>
      </c>
      <c r="J111" s="29"/>
      <c r="K111" s="99"/>
    </row>
    <row r="112" spans="1:11" s="11" customFormat="1" ht="45">
      <c r="A112" s="26" t="s">
        <v>126</v>
      </c>
      <c r="B112" s="95">
        <v>25556000000</v>
      </c>
      <c r="C112" s="114"/>
      <c r="D112" s="114">
        <f t="shared" si="1"/>
        <v>25556000000</v>
      </c>
      <c r="E112" s="13" t="s">
        <v>383</v>
      </c>
      <c r="F112" s="29" t="s">
        <v>697</v>
      </c>
      <c r="G112" s="79" t="s">
        <v>566</v>
      </c>
      <c r="H112" s="86" t="s">
        <v>316</v>
      </c>
      <c r="I112" s="78">
        <v>127.7</v>
      </c>
      <c r="J112" s="29"/>
      <c r="K112" s="99"/>
    </row>
    <row r="113" spans="1:11" s="11" customFormat="1" ht="22.5">
      <c r="A113" s="26" t="s">
        <v>127</v>
      </c>
      <c r="B113" s="95">
        <v>4876000000</v>
      </c>
      <c r="C113" s="114"/>
      <c r="D113" s="114">
        <f t="shared" si="1"/>
        <v>4876000000</v>
      </c>
      <c r="E113" s="13" t="s">
        <v>374</v>
      </c>
      <c r="F113" s="29" t="s">
        <v>692</v>
      </c>
      <c r="G113" s="79" t="s">
        <v>423</v>
      </c>
      <c r="H113" s="86" t="s">
        <v>317</v>
      </c>
      <c r="I113" s="78">
        <v>42</v>
      </c>
      <c r="J113" s="29"/>
      <c r="K113" s="99"/>
    </row>
    <row r="114" spans="1:11" s="11" customFormat="1" ht="45">
      <c r="A114" s="26" t="s">
        <v>128</v>
      </c>
      <c r="B114" s="95">
        <v>32816000000</v>
      </c>
      <c r="C114" s="114"/>
      <c r="D114" s="114">
        <f t="shared" si="1"/>
        <v>32816000000</v>
      </c>
      <c r="E114" s="13" t="s">
        <v>374</v>
      </c>
      <c r="F114" s="29" t="s">
        <v>697</v>
      </c>
      <c r="G114" s="79" t="s">
        <v>567</v>
      </c>
      <c r="H114" s="86" t="s">
        <v>318</v>
      </c>
      <c r="I114" s="78">
        <v>1049</v>
      </c>
      <c r="J114" s="29"/>
      <c r="K114" s="99"/>
    </row>
    <row r="115" spans="1:11" s="11" customFormat="1" ht="45">
      <c r="A115" s="26" t="s">
        <v>129</v>
      </c>
      <c r="B115" s="95">
        <v>76387600000</v>
      </c>
      <c r="C115" s="114"/>
      <c r="D115" s="114">
        <f t="shared" si="1"/>
        <v>76387600000</v>
      </c>
      <c r="E115" s="13" t="s">
        <v>380</v>
      </c>
      <c r="F115" s="29" t="s">
        <v>696</v>
      </c>
      <c r="G115" s="79" t="s">
        <v>568</v>
      </c>
      <c r="H115" s="86" t="s">
        <v>319</v>
      </c>
      <c r="I115" s="78">
        <v>299.2</v>
      </c>
      <c r="J115" s="29"/>
      <c r="K115" s="99"/>
    </row>
    <row r="116" spans="1:11" s="11" customFormat="1" ht="45">
      <c r="A116" s="26" t="s">
        <v>130</v>
      </c>
      <c r="B116" s="95">
        <v>399946000000</v>
      </c>
      <c r="C116" s="114"/>
      <c r="D116" s="114">
        <f t="shared" si="1"/>
        <v>399946000000</v>
      </c>
      <c r="E116" s="13" t="s">
        <v>375</v>
      </c>
      <c r="F116" s="29" t="s">
        <v>696</v>
      </c>
      <c r="G116" s="79" t="s">
        <v>569</v>
      </c>
      <c r="H116" s="86" t="s">
        <v>320</v>
      </c>
      <c r="I116" s="118">
        <v>10006</v>
      </c>
      <c r="J116" s="29"/>
      <c r="K116" s="99"/>
    </row>
    <row r="117" spans="1:11" s="11" customFormat="1" ht="45">
      <c r="A117" s="26" t="s">
        <v>119</v>
      </c>
      <c r="B117" s="95">
        <f>533463170000+50352575000</f>
        <v>583815745000</v>
      </c>
      <c r="C117" s="114"/>
      <c r="D117" s="114">
        <f t="shared" si="1"/>
        <v>583815745000</v>
      </c>
      <c r="E117" s="13" t="s">
        <v>391</v>
      </c>
      <c r="F117" s="29" t="s">
        <v>696</v>
      </c>
      <c r="G117" s="79" t="s">
        <v>570</v>
      </c>
      <c r="H117" s="86" t="s">
        <v>321</v>
      </c>
      <c r="I117" s="78">
        <v>521</v>
      </c>
      <c r="J117" s="29"/>
      <c r="K117" s="99"/>
    </row>
    <row r="118" spans="1:11" s="11" customFormat="1" ht="45">
      <c r="A118" s="26" t="s">
        <v>131</v>
      </c>
      <c r="B118" s="95">
        <v>642842040000</v>
      </c>
      <c r="C118" s="114"/>
      <c r="D118" s="114">
        <f t="shared" si="1"/>
        <v>642842040000</v>
      </c>
      <c r="E118" s="13" t="s">
        <v>383</v>
      </c>
      <c r="F118" s="29" t="s">
        <v>696</v>
      </c>
      <c r="G118" s="79" t="s">
        <v>571</v>
      </c>
      <c r="H118" s="86" t="s">
        <v>322</v>
      </c>
      <c r="I118" s="78">
        <v>819.49</v>
      </c>
      <c r="J118" s="29"/>
      <c r="K118" s="99"/>
    </row>
    <row r="119" spans="1:11" s="11" customFormat="1" ht="45">
      <c r="A119" s="26" t="s">
        <v>132</v>
      </c>
      <c r="B119" s="95">
        <v>6646000000</v>
      </c>
      <c r="C119" s="114"/>
      <c r="D119" s="114">
        <f t="shared" si="1"/>
        <v>6646000000</v>
      </c>
      <c r="E119" s="13" t="s">
        <v>383</v>
      </c>
      <c r="F119" s="29" t="s">
        <v>696</v>
      </c>
      <c r="G119" s="79" t="s">
        <v>572</v>
      </c>
      <c r="H119" s="86" t="s">
        <v>323</v>
      </c>
      <c r="I119" s="78">
        <v>165</v>
      </c>
      <c r="J119" s="29"/>
      <c r="K119" s="99"/>
    </row>
    <row r="120" spans="1:11" s="11" customFormat="1" ht="45">
      <c r="A120" s="26" t="s">
        <v>132</v>
      </c>
      <c r="B120" s="95">
        <v>7146000000</v>
      </c>
      <c r="C120" s="114"/>
      <c r="D120" s="114">
        <f t="shared" si="1"/>
        <v>7146000000</v>
      </c>
      <c r="E120" s="13" t="s">
        <v>383</v>
      </c>
      <c r="F120" s="29" t="s">
        <v>696</v>
      </c>
      <c r="G120" s="79" t="s">
        <v>573</v>
      </c>
      <c r="H120" s="86" t="s">
        <v>323</v>
      </c>
      <c r="I120" s="78">
        <v>165</v>
      </c>
      <c r="J120" s="29"/>
      <c r="K120" s="99"/>
    </row>
    <row r="121" spans="1:11" s="11" customFormat="1" ht="45">
      <c r="A121" s="26" t="s">
        <v>132</v>
      </c>
      <c r="B121" s="95">
        <v>7346000000</v>
      </c>
      <c r="C121" s="114"/>
      <c r="D121" s="114">
        <f t="shared" si="1"/>
        <v>7346000000</v>
      </c>
      <c r="E121" s="13" t="s">
        <v>383</v>
      </c>
      <c r="F121" s="29" t="s">
        <v>696</v>
      </c>
      <c r="G121" s="79" t="s">
        <v>574</v>
      </c>
      <c r="H121" s="86" t="s">
        <v>323</v>
      </c>
      <c r="I121" s="78">
        <v>165</v>
      </c>
      <c r="J121" s="29"/>
      <c r="K121" s="99"/>
    </row>
    <row r="122" spans="1:11" s="11" customFormat="1" ht="45">
      <c r="A122" s="26" t="s">
        <v>132</v>
      </c>
      <c r="B122" s="95">
        <v>3804000000</v>
      </c>
      <c r="C122" s="114"/>
      <c r="D122" s="114">
        <f t="shared" si="1"/>
        <v>3804000000</v>
      </c>
      <c r="E122" s="13" t="s">
        <v>383</v>
      </c>
      <c r="F122" s="29" t="s">
        <v>696</v>
      </c>
      <c r="G122" s="79" t="s">
        <v>575</v>
      </c>
      <c r="H122" s="86" t="s">
        <v>323</v>
      </c>
      <c r="I122" s="78">
        <v>82.1</v>
      </c>
      <c r="J122" s="29"/>
      <c r="K122" s="99"/>
    </row>
    <row r="123" spans="1:11" s="11" customFormat="1" ht="45">
      <c r="A123" s="26" t="s">
        <v>132</v>
      </c>
      <c r="B123" s="95">
        <v>3304000000</v>
      </c>
      <c r="C123" s="114"/>
      <c r="D123" s="114">
        <f t="shared" si="1"/>
        <v>3304000000</v>
      </c>
      <c r="E123" s="13" t="s">
        <v>383</v>
      </c>
      <c r="F123" s="29" t="s">
        <v>696</v>
      </c>
      <c r="G123" s="79" t="s">
        <v>576</v>
      </c>
      <c r="H123" s="86" t="s">
        <v>323</v>
      </c>
      <c r="I123" s="78">
        <v>82.1</v>
      </c>
      <c r="J123" s="29"/>
      <c r="K123" s="99"/>
    </row>
    <row r="124" spans="1:11" s="11" customFormat="1" ht="22.5">
      <c r="A124" s="26" t="s">
        <v>133</v>
      </c>
      <c r="B124" s="95">
        <v>21796600000</v>
      </c>
      <c r="C124" s="114"/>
      <c r="D124" s="114">
        <f t="shared" si="1"/>
        <v>21796600000</v>
      </c>
      <c r="E124" s="13" t="s">
        <v>374</v>
      </c>
      <c r="F124" s="29" t="s">
        <v>700</v>
      </c>
      <c r="G124" s="79" t="s">
        <v>577</v>
      </c>
      <c r="H124" s="86" t="s">
        <v>324</v>
      </c>
      <c r="I124" s="78">
        <v>79.209999999999994</v>
      </c>
      <c r="J124" s="29"/>
      <c r="K124" s="99"/>
    </row>
    <row r="125" spans="1:11" s="11" customFormat="1" ht="22.5">
      <c r="A125" s="26" t="s">
        <v>133</v>
      </c>
      <c r="B125" s="95">
        <v>30796600000</v>
      </c>
      <c r="C125" s="114"/>
      <c r="D125" s="114">
        <f t="shared" si="1"/>
        <v>30796600000</v>
      </c>
      <c r="E125" s="13" t="s">
        <v>374</v>
      </c>
      <c r="F125" s="29" t="s">
        <v>700</v>
      </c>
      <c r="G125" s="79" t="s">
        <v>577</v>
      </c>
      <c r="H125" s="86" t="s">
        <v>325</v>
      </c>
      <c r="I125" s="78">
        <v>57.5</v>
      </c>
      <c r="J125" s="29"/>
      <c r="K125" s="99"/>
    </row>
    <row r="126" spans="1:11" s="11" customFormat="1" ht="45">
      <c r="A126" s="26" t="s">
        <v>134</v>
      </c>
      <c r="B126" s="95">
        <v>4407000000</v>
      </c>
      <c r="C126" s="114"/>
      <c r="D126" s="114">
        <f t="shared" si="1"/>
        <v>4407000000</v>
      </c>
      <c r="E126" s="13" t="s">
        <v>383</v>
      </c>
      <c r="F126" s="29" t="s">
        <v>696</v>
      </c>
      <c r="G126" s="79" t="s">
        <v>578</v>
      </c>
      <c r="H126" s="86" t="s">
        <v>326</v>
      </c>
      <c r="I126" s="78">
        <v>133.80000000000001</v>
      </c>
      <c r="J126" s="29"/>
      <c r="K126" s="99"/>
    </row>
    <row r="127" spans="1:11" s="11" customFormat="1" ht="45">
      <c r="A127" s="26" t="s">
        <v>135</v>
      </c>
      <c r="B127" s="95">
        <v>19878000000</v>
      </c>
      <c r="C127" s="114"/>
      <c r="D127" s="114">
        <f t="shared" si="1"/>
        <v>19878000000</v>
      </c>
      <c r="E127" s="13" t="s">
        <v>383</v>
      </c>
      <c r="F127" s="29" t="s">
        <v>696</v>
      </c>
      <c r="G127" s="79" t="s">
        <v>579</v>
      </c>
      <c r="H127" s="86" t="s">
        <v>327</v>
      </c>
      <c r="I127" s="78">
        <v>207.5</v>
      </c>
      <c r="J127" s="29"/>
      <c r="K127" s="99"/>
    </row>
    <row r="128" spans="1:11" s="11" customFormat="1" ht="45">
      <c r="A128" s="26" t="s">
        <v>136</v>
      </c>
      <c r="B128" s="95">
        <v>10364000000</v>
      </c>
      <c r="C128" s="114"/>
      <c r="D128" s="114">
        <f t="shared" si="1"/>
        <v>10364000000</v>
      </c>
      <c r="E128" s="13" t="s">
        <v>374</v>
      </c>
      <c r="F128" s="29" t="s">
        <v>696</v>
      </c>
      <c r="G128" s="79" t="s">
        <v>580</v>
      </c>
      <c r="H128" s="86" t="s">
        <v>328</v>
      </c>
      <c r="I128" s="78">
        <v>104.1</v>
      </c>
      <c r="J128" s="29"/>
      <c r="K128" s="99"/>
    </row>
    <row r="129" spans="1:11" s="11" customFormat="1" ht="45">
      <c r="A129" s="30" t="s">
        <v>137</v>
      </c>
      <c r="B129" s="95">
        <v>3040600000</v>
      </c>
      <c r="C129" s="114"/>
      <c r="D129" s="114">
        <f t="shared" si="1"/>
        <v>3040600000</v>
      </c>
      <c r="E129" s="13" t="s">
        <v>374</v>
      </c>
      <c r="F129" s="29" t="s">
        <v>696</v>
      </c>
      <c r="G129" s="79" t="s">
        <v>581</v>
      </c>
      <c r="H129" s="86" t="s">
        <v>137</v>
      </c>
      <c r="I129" s="78">
        <v>20.27</v>
      </c>
      <c r="J129" s="29"/>
      <c r="K129" s="99"/>
    </row>
    <row r="130" spans="1:11" s="11" customFormat="1" ht="45">
      <c r="A130" s="26" t="s">
        <v>138</v>
      </c>
      <c r="B130" s="95">
        <v>6011000000</v>
      </c>
      <c r="C130" s="114"/>
      <c r="D130" s="114">
        <f t="shared" si="1"/>
        <v>6011000000</v>
      </c>
      <c r="E130" s="13" t="s">
        <v>374</v>
      </c>
      <c r="F130" s="29" t="s">
        <v>696</v>
      </c>
      <c r="G130" s="79" t="s">
        <v>582</v>
      </c>
      <c r="H130" s="86" t="s">
        <v>329</v>
      </c>
      <c r="I130" s="78">
        <v>56.75</v>
      </c>
      <c r="J130" s="29"/>
      <c r="K130" s="99" t="s">
        <v>706</v>
      </c>
    </row>
    <row r="131" spans="1:11" s="11" customFormat="1" ht="45">
      <c r="A131" s="30" t="s">
        <v>139</v>
      </c>
      <c r="B131" s="95">
        <v>7167000000</v>
      </c>
      <c r="C131" s="114"/>
      <c r="D131" s="114">
        <f t="shared" ref="D131:D194" si="2">B131-C131</f>
        <v>7167000000</v>
      </c>
      <c r="E131" s="13" t="s">
        <v>374</v>
      </c>
      <c r="F131" s="29" t="s">
        <v>696</v>
      </c>
      <c r="G131" s="79" t="s">
        <v>583</v>
      </c>
      <c r="H131" s="86" t="s">
        <v>139</v>
      </c>
      <c r="I131" s="78">
        <v>38.950000000000003</v>
      </c>
      <c r="J131" s="29"/>
      <c r="K131" s="99"/>
    </row>
    <row r="132" spans="1:11" s="11" customFormat="1" ht="45">
      <c r="A132" s="30" t="s">
        <v>139</v>
      </c>
      <c r="B132" s="95">
        <v>5724800000</v>
      </c>
      <c r="C132" s="114"/>
      <c r="D132" s="114">
        <f t="shared" si="2"/>
        <v>5724800000</v>
      </c>
      <c r="E132" s="13" t="s">
        <v>374</v>
      </c>
      <c r="F132" s="29" t="s">
        <v>696</v>
      </c>
      <c r="G132" s="79" t="s">
        <v>584</v>
      </c>
      <c r="H132" s="86" t="s">
        <v>139</v>
      </c>
      <c r="I132" s="78">
        <v>36.06</v>
      </c>
      <c r="J132" s="29"/>
      <c r="K132" s="99"/>
    </row>
    <row r="133" spans="1:11" s="11" customFormat="1" ht="45">
      <c r="A133" s="30" t="s">
        <v>139</v>
      </c>
      <c r="B133" s="95">
        <v>3272400000</v>
      </c>
      <c r="C133" s="114"/>
      <c r="D133" s="114">
        <f t="shared" si="2"/>
        <v>3272400000</v>
      </c>
      <c r="E133" s="13" t="s">
        <v>374</v>
      </c>
      <c r="F133" s="29" t="s">
        <v>696</v>
      </c>
      <c r="G133" s="79" t="s">
        <v>585</v>
      </c>
      <c r="H133" s="86" t="s">
        <v>330</v>
      </c>
      <c r="I133" s="78">
        <v>83.6</v>
      </c>
      <c r="J133" s="29"/>
      <c r="K133" s="99"/>
    </row>
    <row r="134" spans="1:11" s="11" customFormat="1" ht="45">
      <c r="A134" s="30" t="s">
        <v>139</v>
      </c>
      <c r="B134" s="95">
        <v>651400000</v>
      </c>
      <c r="C134" s="114"/>
      <c r="D134" s="114">
        <f t="shared" si="2"/>
        <v>651400000</v>
      </c>
      <c r="E134" s="13" t="s">
        <v>383</v>
      </c>
      <c r="F134" s="29" t="s">
        <v>696</v>
      </c>
      <c r="G134" s="79" t="s">
        <v>586</v>
      </c>
      <c r="H134" s="86" t="s">
        <v>137</v>
      </c>
      <c r="I134" s="78">
        <v>104.46</v>
      </c>
      <c r="J134" s="29"/>
      <c r="K134" s="99"/>
    </row>
    <row r="135" spans="1:11" s="11" customFormat="1" ht="45">
      <c r="A135" s="30" t="s">
        <v>139</v>
      </c>
      <c r="B135" s="95">
        <v>651400000</v>
      </c>
      <c r="C135" s="114"/>
      <c r="D135" s="114">
        <f t="shared" si="2"/>
        <v>651400000</v>
      </c>
      <c r="E135" s="13" t="s">
        <v>383</v>
      </c>
      <c r="F135" s="29" t="s">
        <v>696</v>
      </c>
      <c r="G135" s="79" t="s">
        <v>587</v>
      </c>
      <c r="H135" s="86" t="s">
        <v>137</v>
      </c>
      <c r="I135" s="78">
        <v>104.46</v>
      </c>
      <c r="J135" s="29"/>
      <c r="K135" s="99"/>
    </row>
    <row r="136" spans="1:11" s="11" customFormat="1" ht="45">
      <c r="A136" s="26" t="s">
        <v>140</v>
      </c>
      <c r="B136" s="95">
        <v>11926000000</v>
      </c>
      <c r="C136" s="114"/>
      <c r="D136" s="114">
        <f t="shared" si="2"/>
        <v>11926000000</v>
      </c>
      <c r="E136" s="13" t="s">
        <v>374</v>
      </c>
      <c r="F136" s="29" t="s">
        <v>696</v>
      </c>
      <c r="G136" s="79" t="s">
        <v>588</v>
      </c>
      <c r="H136" s="86" t="s">
        <v>331</v>
      </c>
      <c r="I136" s="78">
        <v>39.97</v>
      </c>
      <c r="J136" s="29"/>
      <c r="K136" s="99"/>
    </row>
    <row r="137" spans="1:11" s="11" customFormat="1" ht="45">
      <c r="A137" s="26" t="s">
        <v>141</v>
      </c>
      <c r="B137" s="95">
        <v>40757600000</v>
      </c>
      <c r="C137" s="114"/>
      <c r="D137" s="114">
        <f t="shared" si="2"/>
        <v>40757600000</v>
      </c>
      <c r="E137" s="13" t="s">
        <v>374</v>
      </c>
      <c r="F137" s="29" t="s">
        <v>696</v>
      </c>
      <c r="G137" s="79" t="s">
        <v>589</v>
      </c>
      <c r="H137" s="86" t="s">
        <v>332</v>
      </c>
      <c r="I137" s="78">
        <v>210.76</v>
      </c>
      <c r="J137" s="29"/>
      <c r="K137" s="99"/>
    </row>
    <row r="138" spans="1:11" s="11" customFormat="1" ht="45">
      <c r="A138" s="26" t="s">
        <v>142</v>
      </c>
      <c r="B138" s="95">
        <v>12152800000</v>
      </c>
      <c r="C138" s="114"/>
      <c r="D138" s="114">
        <f t="shared" si="2"/>
        <v>12152800000</v>
      </c>
      <c r="E138" s="13" t="s">
        <v>374</v>
      </c>
      <c r="F138" s="29" t="s">
        <v>696</v>
      </c>
      <c r="G138" s="79" t="s">
        <v>590</v>
      </c>
      <c r="H138" s="86" t="s">
        <v>333</v>
      </c>
      <c r="I138" s="78">
        <v>139.66</v>
      </c>
      <c r="J138" s="29"/>
      <c r="K138" s="99"/>
    </row>
    <row r="139" spans="1:11" s="11" customFormat="1" ht="45">
      <c r="A139" s="26" t="s">
        <v>143</v>
      </c>
      <c r="B139" s="95">
        <v>44112000000</v>
      </c>
      <c r="C139" s="114"/>
      <c r="D139" s="114">
        <f t="shared" si="2"/>
        <v>44112000000</v>
      </c>
      <c r="E139" s="13" t="s">
        <v>374</v>
      </c>
      <c r="F139" s="29" t="s">
        <v>696</v>
      </c>
      <c r="G139" s="79" t="s">
        <v>591</v>
      </c>
      <c r="H139" s="86" t="s">
        <v>334</v>
      </c>
      <c r="I139" s="78">
        <v>191.7</v>
      </c>
      <c r="J139" s="29"/>
      <c r="K139" s="99"/>
    </row>
    <row r="140" spans="1:11" s="11" customFormat="1" ht="45">
      <c r="A140" s="26" t="s">
        <v>144</v>
      </c>
      <c r="B140" s="95">
        <v>18532200000</v>
      </c>
      <c r="C140" s="114"/>
      <c r="D140" s="114">
        <f t="shared" si="2"/>
        <v>18532200000</v>
      </c>
      <c r="E140" s="13" t="s">
        <v>391</v>
      </c>
      <c r="F140" s="29" t="s">
        <v>696</v>
      </c>
      <c r="G140" s="79" t="s">
        <v>592</v>
      </c>
      <c r="H140" s="86" t="s">
        <v>335</v>
      </c>
      <c r="I140" s="78">
        <v>68.260000000000005</v>
      </c>
      <c r="J140" s="29"/>
      <c r="K140" s="99"/>
    </row>
    <row r="141" spans="1:11" s="11" customFormat="1" ht="45">
      <c r="A141" s="26" t="s">
        <v>145</v>
      </c>
      <c r="B141" s="95">
        <v>3530000000</v>
      </c>
      <c r="C141" s="114"/>
      <c r="D141" s="114">
        <f t="shared" si="2"/>
        <v>3530000000</v>
      </c>
      <c r="E141" s="13" t="s">
        <v>383</v>
      </c>
      <c r="F141" s="29" t="s">
        <v>696</v>
      </c>
      <c r="G141" s="79" t="s">
        <v>593</v>
      </c>
      <c r="H141" s="86" t="s">
        <v>336</v>
      </c>
      <c r="I141" s="78">
        <v>145.80000000000001</v>
      </c>
      <c r="J141" s="29"/>
      <c r="K141" s="99"/>
    </row>
    <row r="142" spans="1:11" s="11" customFormat="1" ht="45">
      <c r="A142" s="26" t="s">
        <v>145</v>
      </c>
      <c r="B142" s="95">
        <v>3530000000</v>
      </c>
      <c r="C142" s="114"/>
      <c r="D142" s="114">
        <f t="shared" si="2"/>
        <v>3530000000</v>
      </c>
      <c r="E142" s="13" t="s">
        <v>383</v>
      </c>
      <c r="F142" s="29" t="s">
        <v>696</v>
      </c>
      <c r="G142" s="79" t="s">
        <v>594</v>
      </c>
      <c r="H142" s="86" t="s">
        <v>336</v>
      </c>
      <c r="I142" s="78">
        <v>145.80000000000001</v>
      </c>
      <c r="J142" s="29"/>
      <c r="K142" s="99"/>
    </row>
    <row r="143" spans="1:11" s="11" customFormat="1" ht="45">
      <c r="A143" s="26" t="s">
        <v>146</v>
      </c>
      <c r="B143" s="95">
        <v>22404000000</v>
      </c>
      <c r="C143" s="114"/>
      <c r="D143" s="114">
        <f t="shared" si="2"/>
        <v>22404000000</v>
      </c>
      <c r="E143" s="13" t="s">
        <v>374</v>
      </c>
      <c r="F143" s="29" t="s">
        <v>696</v>
      </c>
      <c r="G143" s="79" t="s">
        <v>595</v>
      </c>
      <c r="H143" s="86" t="s">
        <v>337</v>
      </c>
      <c r="I143" s="78">
        <v>64.459999999999994</v>
      </c>
      <c r="J143" s="29"/>
      <c r="K143" s="99"/>
    </row>
    <row r="144" spans="1:11" s="11" customFormat="1" ht="45">
      <c r="A144" s="26" t="s">
        <v>145</v>
      </c>
      <c r="B144" s="95">
        <v>56252900000</v>
      </c>
      <c r="C144" s="114"/>
      <c r="D144" s="114">
        <f t="shared" si="2"/>
        <v>56252900000</v>
      </c>
      <c r="E144" s="13" t="s">
        <v>374</v>
      </c>
      <c r="F144" s="29" t="s">
        <v>696</v>
      </c>
      <c r="G144" s="79" t="s">
        <v>596</v>
      </c>
      <c r="H144" s="86" t="s">
        <v>336</v>
      </c>
      <c r="I144" s="78">
        <v>134.22</v>
      </c>
      <c r="J144" s="29"/>
      <c r="K144" s="99"/>
    </row>
    <row r="145" spans="1:11" s="11" customFormat="1" ht="45">
      <c r="A145" s="26" t="s">
        <v>147</v>
      </c>
      <c r="B145" s="95">
        <v>28918000000</v>
      </c>
      <c r="C145" s="114"/>
      <c r="D145" s="114">
        <f t="shared" si="2"/>
        <v>28918000000</v>
      </c>
      <c r="E145" s="13" t="s">
        <v>374</v>
      </c>
      <c r="F145" s="29" t="s">
        <v>696</v>
      </c>
      <c r="G145" s="79" t="s">
        <v>515</v>
      </c>
      <c r="H145" s="86" t="s">
        <v>338</v>
      </c>
      <c r="I145" s="78">
        <v>122.75</v>
      </c>
      <c r="J145" s="29"/>
      <c r="K145" s="99"/>
    </row>
    <row r="146" spans="1:11" s="11" customFormat="1" ht="45">
      <c r="A146" s="26" t="s">
        <v>144</v>
      </c>
      <c r="B146" s="95">
        <v>19535600000</v>
      </c>
      <c r="C146" s="114"/>
      <c r="D146" s="114">
        <f t="shared" si="2"/>
        <v>19535600000</v>
      </c>
      <c r="E146" s="13" t="s">
        <v>374</v>
      </c>
      <c r="F146" s="29" t="s">
        <v>696</v>
      </c>
      <c r="G146" s="79" t="s">
        <v>597</v>
      </c>
      <c r="H146" s="86" t="s">
        <v>339</v>
      </c>
      <c r="I146" s="78">
        <v>60.52</v>
      </c>
      <c r="J146" s="29"/>
      <c r="K146" s="99"/>
    </row>
    <row r="147" spans="1:11" s="11" customFormat="1" ht="45">
      <c r="A147" s="26" t="s">
        <v>148</v>
      </c>
      <c r="B147" s="95">
        <v>50153500000</v>
      </c>
      <c r="C147" s="114"/>
      <c r="D147" s="114">
        <f t="shared" si="2"/>
        <v>50153500000</v>
      </c>
      <c r="E147" s="13" t="s">
        <v>380</v>
      </c>
      <c r="F147" s="29" t="s">
        <v>696</v>
      </c>
      <c r="G147" s="79" t="s">
        <v>598</v>
      </c>
      <c r="H147" s="86" t="s">
        <v>340</v>
      </c>
      <c r="I147" s="78">
        <v>343</v>
      </c>
      <c r="J147" s="29"/>
      <c r="K147" s="99" t="s">
        <v>707</v>
      </c>
    </row>
    <row r="148" spans="1:11" s="11" customFormat="1" ht="45">
      <c r="A148" s="26" t="s">
        <v>84</v>
      </c>
      <c r="B148" s="95">
        <v>3822250000</v>
      </c>
      <c r="C148" s="114"/>
      <c r="D148" s="114">
        <f t="shared" si="2"/>
        <v>3822250000</v>
      </c>
      <c r="E148" s="13" t="s">
        <v>374</v>
      </c>
      <c r="F148" s="29" t="s">
        <v>696</v>
      </c>
      <c r="G148" s="79" t="s">
        <v>599</v>
      </c>
      <c r="H148" s="86" t="s">
        <v>341</v>
      </c>
      <c r="I148" s="78">
        <v>109.5</v>
      </c>
      <c r="J148" s="29"/>
      <c r="K148" s="99"/>
    </row>
    <row r="149" spans="1:11" s="11" customFormat="1" ht="45">
      <c r="A149" s="26" t="s">
        <v>149</v>
      </c>
      <c r="B149" s="95">
        <v>5175580000</v>
      </c>
      <c r="C149" s="114"/>
      <c r="D149" s="114">
        <f t="shared" si="2"/>
        <v>5175580000</v>
      </c>
      <c r="E149" s="13" t="s">
        <v>374</v>
      </c>
      <c r="F149" s="29" t="s">
        <v>696</v>
      </c>
      <c r="G149" s="79" t="s">
        <v>600</v>
      </c>
      <c r="H149" s="86" t="s">
        <v>342</v>
      </c>
      <c r="I149" s="78">
        <v>177.85</v>
      </c>
      <c r="J149" s="29"/>
      <c r="K149" s="99"/>
    </row>
    <row r="150" spans="1:11" s="11" customFormat="1" ht="45">
      <c r="A150" s="26" t="s">
        <v>150</v>
      </c>
      <c r="B150" s="95">
        <v>584000000</v>
      </c>
      <c r="C150" s="114"/>
      <c r="D150" s="114">
        <f t="shared" si="2"/>
        <v>584000000</v>
      </c>
      <c r="E150" s="13" t="s">
        <v>383</v>
      </c>
      <c r="F150" s="29" t="s">
        <v>696</v>
      </c>
      <c r="G150" s="79" t="s">
        <v>601</v>
      </c>
      <c r="H150" s="86" t="s">
        <v>343</v>
      </c>
      <c r="I150" s="78">
        <v>72</v>
      </c>
      <c r="J150" s="29"/>
      <c r="K150" s="99"/>
    </row>
    <row r="151" spans="1:11" s="11" customFormat="1" ht="45">
      <c r="A151" s="26" t="s">
        <v>151</v>
      </c>
      <c r="B151" s="95">
        <v>9518000000</v>
      </c>
      <c r="C151" s="114"/>
      <c r="D151" s="114">
        <f t="shared" si="2"/>
        <v>9518000000</v>
      </c>
      <c r="E151" s="13" t="s">
        <v>397</v>
      </c>
      <c r="F151" s="29" t="s">
        <v>696</v>
      </c>
      <c r="G151" s="79" t="s">
        <v>602</v>
      </c>
      <c r="H151" s="86" t="s">
        <v>344</v>
      </c>
      <c r="I151" s="78" t="s">
        <v>414</v>
      </c>
      <c r="J151" s="29"/>
      <c r="K151" s="99"/>
    </row>
    <row r="152" spans="1:11" s="11" customFormat="1" ht="45">
      <c r="A152" s="26" t="s">
        <v>152</v>
      </c>
      <c r="B152" s="95">
        <v>2198500000</v>
      </c>
      <c r="C152" s="114"/>
      <c r="D152" s="114">
        <f t="shared" si="2"/>
        <v>2198500000</v>
      </c>
      <c r="E152" s="13" t="s">
        <v>374</v>
      </c>
      <c r="F152" s="29" t="s">
        <v>696</v>
      </c>
      <c r="G152" s="79" t="s">
        <v>603</v>
      </c>
      <c r="H152" s="86" t="s">
        <v>345</v>
      </c>
      <c r="I152" s="78" t="s">
        <v>415</v>
      </c>
      <c r="J152" s="29"/>
      <c r="K152" s="99"/>
    </row>
    <row r="153" spans="1:11" s="11" customFormat="1" ht="45">
      <c r="A153" s="26" t="s">
        <v>153</v>
      </c>
      <c r="B153" s="95">
        <v>4898000000</v>
      </c>
      <c r="C153" s="114"/>
      <c r="D153" s="114">
        <f t="shared" si="2"/>
        <v>4898000000</v>
      </c>
      <c r="E153" s="13" t="s">
        <v>398</v>
      </c>
      <c r="F153" s="29" t="s">
        <v>696</v>
      </c>
      <c r="G153" s="79" t="s">
        <v>604</v>
      </c>
      <c r="H153" s="86" t="s">
        <v>346</v>
      </c>
      <c r="I153" s="78" t="s">
        <v>416</v>
      </c>
      <c r="J153" s="29"/>
      <c r="K153" s="99"/>
    </row>
    <row r="154" spans="1:11" s="11" customFormat="1" ht="45">
      <c r="A154" s="26" t="s">
        <v>154</v>
      </c>
      <c r="B154" s="95">
        <v>5878000000</v>
      </c>
      <c r="C154" s="114"/>
      <c r="D154" s="114">
        <f t="shared" si="2"/>
        <v>5878000000</v>
      </c>
      <c r="E154" s="13" t="s">
        <v>379</v>
      </c>
      <c r="F154" s="29" t="s">
        <v>696</v>
      </c>
      <c r="G154" s="79" t="s">
        <v>605</v>
      </c>
      <c r="H154" s="86" t="s">
        <v>347</v>
      </c>
      <c r="I154" s="78">
        <v>64.37</v>
      </c>
      <c r="J154" s="29"/>
      <c r="K154" s="99"/>
    </row>
    <row r="155" spans="1:11" s="11" customFormat="1" ht="45">
      <c r="A155" s="30" t="s">
        <v>155</v>
      </c>
      <c r="B155" s="95">
        <v>902500000</v>
      </c>
      <c r="C155" s="114"/>
      <c r="D155" s="114">
        <f t="shared" si="2"/>
        <v>902500000</v>
      </c>
      <c r="E155" s="13" t="s">
        <v>383</v>
      </c>
      <c r="F155" s="29" t="s">
        <v>696</v>
      </c>
      <c r="G155" s="79" t="s">
        <v>606</v>
      </c>
      <c r="H155" s="86" t="s">
        <v>155</v>
      </c>
      <c r="I155" s="78" t="s">
        <v>417</v>
      </c>
      <c r="J155" s="29"/>
      <c r="K155" s="99"/>
    </row>
    <row r="156" spans="1:11" s="11" customFormat="1" ht="45">
      <c r="A156" s="30" t="s">
        <v>155</v>
      </c>
      <c r="B156" s="95">
        <v>711200000</v>
      </c>
      <c r="C156" s="114"/>
      <c r="D156" s="114">
        <f t="shared" si="2"/>
        <v>711200000</v>
      </c>
      <c r="E156" s="13" t="s">
        <v>383</v>
      </c>
      <c r="F156" s="29" t="s">
        <v>696</v>
      </c>
      <c r="G156" s="79" t="s">
        <v>607</v>
      </c>
      <c r="H156" s="86" t="s">
        <v>155</v>
      </c>
      <c r="I156" s="78" t="s">
        <v>417</v>
      </c>
      <c r="J156" s="29"/>
      <c r="K156" s="99"/>
    </row>
    <row r="157" spans="1:11" s="11" customFormat="1" ht="45">
      <c r="A157" s="30" t="s">
        <v>155</v>
      </c>
      <c r="B157" s="95">
        <v>2081580000</v>
      </c>
      <c r="C157" s="114"/>
      <c r="D157" s="114">
        <f t="shared" si="2"/>
        <v>2081580000</v>
      </c>
      <c r="E157" s="13" t="s">
        <v>391</v>
      </c>
      <c r="F157" s="29" t="s">
        <v>696</v>
      </c>
      <c r="G157" s="79" t="s">
        <v>608</v>
      </c>
      <c r="H157" s="86" t="s">
        <v>155</v>
      </c>
      <c r="I157" s="78" t="s">
        <v>418</v>
      </c>
      <c r="J157" s="29"/>
      <c r="K157" s="99"/>
    </row>
    <row r="158" spans="1:11" s="11" customFormat="1" ht="45">
      <c r="A158" s="30" t="s">
        <v>156</v>
      </c>
      <c r="B158" s="95">
        <v>4191000000</v>
      </c>
      <c r="C158" s="114"/>
      <c r="D158" s="114">
        <f t="shared" si="2"/>
        <v>4191000000</v>
      </c>
      <c r="E158" s="13" t="s">
        <v>383</v>
      </c>
      <c r="F158" s="29" t="s">
        <v>696</v>
      </c>
      <c r="G158" s="79" t="s">
        <v>609</v>
      </c>
      <c r="H158" s="86" t="s">
        <v>156</v>
      </c>
      <c r="I158" s="78" t="s">
        <v>419</v>
      </c>
      <c r="J158" s="29"/>
      <c r="K158" s="99"/>
    </row>
    <row r="159" spans="1:11" s="11" customFormat="1" ht="45">
      <c r="A159" s="30" t="s">
        <v>157</v>
      </c>
      <c r="B159" s="95">
        <v>5746000000</v>
      </c>
      <c r="C159" s="114"/>
      <c r="D159" s="114">
        <f t="shared" si="2"/>
        <v>5746000000</v>
      </c>
      <c r="E159" s="13" t="s">
        <v>391</v>
      </c>
      <c r="F159" s="29" t="s">
        <v>696</v>
      </c>
      <c r="G159" s="79" t="s">
        <v>610</v>
      </c>
      <c r="H159" s="86" t="s">
        <v>157</v>
      </c>
      <c r="I159" s="78" t="s">
        <v>420</v>
      </c>
      <c r="J159" s="29"/>
      <c r="K159" s="99"/>
    </row>
    <row r="160" spans="1:11" s="11" customFormat="1" ht="45">
      <c r="A160" s="30" t="s">
        <v>158</v>
      </c>
      <c r="B160" s="95">
        <v>5746000000</v>
      </c>
      <c r="C160" s="114"/>
      <c r="D160" s="114">
        <f t="shared" si="2"/>
        <v>5746000000</v>
      </c>
      <c r="E160" s="13" t="s">
        <v>391</v>
      </c>
      <c r="F160" s="29" t="s">
        <v>696</v>
      </c>
      <c r="G160" s="79" t="s">
        <v>611</v>
      </c>
      <c r="H160" s="86" t="s">
        <v>158</v>
      </c>
      <c r="I160" s="78" t="s">
        <v>421</v>
      </c>
      <c r="J160" s="29"/>
      <c r="K160" s="99"/>
    </row>
    <row r="161" spans="1:11" s="11" customFormat="1" ht="45">
      <c r="A161" s="30" t="s">
        <v>159</v>
      </c>
      <c r="B161" s="95">
        <v>5746000000</v>
      </c>
      <c r="C161" s="114"/>
      <c r="D161" s="114">
        <f t="shared" si="2"/>
        <v>5746000000</v>
      </c>
      <c r="E161" s="13" t="s">
        <v>391</v>
      </c>
      <c r="F161" s="29" t="s">
        <v>696</v>
      </c>
      <c r="G161" s="79" t="s">
        <v>612</v>
      </c>
      <c r="H161" s="86" t="s">
        <v>159</v>
      </c>
      <c r="I161" s="78" t="s">
        <v>422</v>
      </c>
      <c r="J161" s="29"/>
      <c r="K161" s="99"/>
    </row>
    <row r="162" spans="1:11" s="11" customFormat="1" ht="45">
      <c r="A162" s="26" t="s">
        <v>160</v>
      </c>
      <c r="B162" s="95">
        <v>1226000000</v>
      </c>
      <c r="C162" s="114"/>
      <c r="D162" s="114">
        <f t="shared" si="2"/>
        <v>1226000000</v>
      </c>
      <c r="E162" s="13" t="s">
        <v>391</v>
      </c>
      <c r="F162" s="29" t="s">
        <v>696</v>
      </c>
      <c r="G162" s="79" t="s">
        <v>613</v>
      </c>
      <c r="H162" s="86" t="s">
        <v>348</v>
      </c>
      <c r="I162" s="78">
        <v>123.5</v>
      </c>
      <c r="J162" s="29"/>
      <c r="K162" s="99"/>
    </row>
    <row r="163" spans="1:11" s="11" customFormat="1" ht="45">
      <c r="A163" s="26" t="s">
        <v>161</v>
      </c>
      <c r="B163" s="95">
        <v>1124400000</v>
      </c>
      <c r="C163" s="114"/>
      <c r="D163" s="114">
        <f t="shared" si="2"/>
        <v>1124400000</v>
      </c>
      <c r="E163" s="13" t="s">
        <v>374</v>
      </c>
      <c r="F163" s="29" t="s">
        <v>696</v>
      </c>
      <c r="G163" s="79" t="s">
        <v>614</v>
      </c>
      <c r="H163" s="86" t="s">
        <v>349</v>
      </c>
      <c r="I163" s="78">
        <v>78.58</v>
      </c>
      <c r="J163" s="29"/>
      <c r="K163" s="99"/>
    </row>
    <row r="164" spans="1:11" s="11" customFormat="1" ht="45">
      <c r="A164" s="26" t="s">
        <v>162</v>
      </c>
      <c r="B164" s="95">
        <v>789800000</v>
      </c>
      <c r="C164" s="114"/>
      <c r="D164" s="114">
        <f t="shared" si="2"/>
        <v>789800000</v>
      </c>
      <c r="E164" s="13" t="s">
        <v>374</v>
      </c>
      <c r="F164" s="29" t="s">
        <v>696</v>
      </c>
      <c r="G164" s="79" t="s">
        <v>615</v>
      </c>
      <c r="H164" s="86" t="s">
        <v>350</v>
      </c>
      <c r="I164" s="78">
        <v>48.3</v>
      </c>
      <c r="J164" s="29"/>
      <c r="K164" s="99"/>
    </row>
    <row r="165" spans="1:11" s="11" customFormat="1" ht="45">
      <c r="A165" s="30" t="s">
        <v>163</v>
      </c>
      <c r="B165" s="95">
        <v>4346000000</v>
      </c>
      <c r="C165" s="114"/>
      <c r="D165" s="114">
        <f t="shared" si="2"/>
        <v>4346000000</v>
      </c>
      <c r="E165" s="13" t="s">
        <v>391</v>
      </c>
      <c r="F165" s="29" t="s">
        <v>696</v>
      </c>
      <c r="G165" s="79" t="s">
        <v>616</v>
      </c>
      <c r="H165" s="86" t="s">
        <v>163</v>
      </c>
      <c r="I165" s="78">
        <v>4400</v>
      </c>
      <c r="J165" s="29"/>
      <c r="K165" s="99"/>
    </row>
    <row r="166" spans="1:11" s="11" customFormat="1" ht="45">
      <c r="A166" s="30" t="s">
        <v>164</v>
      </c>
      <c r="B166" s="95">
        <v>75946000000</v>
      </c>
      <c r="C166" s="114"/>
      <c r="D166" s="114">
        <f t="shared" si="2"/>
        <v>75946000000</v>
      </c>
      <c r="E166" s="13" t="s">
        <v>399</v>
      </c>
      <c r="F166" s="29" t="s">
        <v>696</v>
      </c>
      <c r="G166" s="79" t="s">
        <v>617</v>
      </c>
      <c r="H166" s="86" t="s">
        <v>164</v>
      </c>
      <c r="I166" s="78">
        <v>50214.2</v>
      </c>
      <c r="J166" s="29"/>
      <c r="K166" s="99"/>
    </row>
    <row r="167" spans="1:11" s="11" customFormat="1" ht="45">
      <c r="A167" s="30" t="s">
        <v>165</v>
      </c>
      <c r="B167" s="95">
        <v>78776000000</v>
      </c>
      <c r="C167" s="114"/>
      <c r="D167" s="114">
        <f t="shared" si="2"/>
        <v>78776000000</v>
      </c>
      <c r="E167" s="13" t="s">
        <v>374</v>
      </c>
      <c r="F167" s="29" t="s">
        <v>696</v>
      </c>
      <c r="G167" s="79" t="s">
        <v>618</v>
      </c>
      <c r="H167" s="86" t="s">
        <v>165</v>
      </c>
      <c r="I167" s="78">
        <v>382.5</v>
      </c>
      <c r="J167" s="29"/>
      <c r="K167" s="99"/>
    </row>
    <row r="168" spans="1:11" s="11" customFormat="1" ht="45">
      <c r="A168" s="30" t="s">
        <v>166</v>
      </c>
      <c r="B168" s="95">
        <v>12596000000</v>
      </c>
      <c r="C168" s="114"/>
      <c r="D168" s="114">
        <f t="shared" si="2"/>
        <v>12596000000</v>
      </c>
      <c r="E168" s="13" t="s">
        <v>400</v>
      </c>
      <c r="F168" s="29" t="s">
        <v>697</v>
      </c>
      <c r="G168" s="79" t="s">
        <v>619</v>
      </c>
      <c r="H168" s="86" t="s">
        <v>166</v>
      </c>
      <c r="I168" s="78">
        <v>603</v>
      </c>
      <c r="J168" s="29"/>
      <c r="K168" s="99"/>
    </row>
    <row r="169" spans="1:11" s="11" customFormat="1" ht="45">
      <c r="A169" s="30" t="s">
        <v>167</v>
      </c>
      <c r="B169" s="95">
        <v>4046000000</v>
      </c>
      <c r="C169" s="114"/>
      <c r="D169" s="114">
        <f t="shared" si="2"/>
        <v>4046000000</v>
      </c>
      <c r="E169" s="13" t="s">
        <v>383</v>
      </c>
      <c r="F169" s="29" t="s">
        <v>696</v>
      </c>
      <c r="G169" s="79" t="s">
        <v>620</v>
      </c>
      <c r="H169" s="86" t="s">
        <v>167</v>
      </c>
      <c r="I169" s="78">
        <v>302.52</v>
      </c>
      <c r="J169" s="29"/>
      <c r="K169" s="99"/>
    </row>
    <row r="170" spans="1:11" s="11" customFormat="1" ht="22.5">
      <c r="A170" s="30" t="s">
        <v>168</v>
      </c>
      <c r="B170" s="95">
        <v>61946000000</v>
      </c>
      <c r="C170" s="114"/>
      <c r="D170" s="114">
        <f t="shared" si="2"/>
        <v>61946000000</v>
      </c>
      <c r="E170" s="13" t="s">
        <v>399</v>
      </c>
      <c r="F170" s="29" t="s">
        <v>692</v>
      </c>
      <c r="G170" s="79" t="s">
        <v>621</v>
      </c>
      <c r="H170" s="86" t="s">
        <v>351</v>
      </c>
      <c r="I170" s="78">
        <v>5800</v>
      </c>
      <c r="J170" s="29"/>
      <c r="K170" s="99"/>
    </row>
    <row r="171" spans="1:11" s="11" customFormat="1" ht="45">
      <c r="A171" s="30" t="s">
        <v>169</v>
      </c>
      <c r="B171" s="95">
        <v>806000000</v>
      </c>
      <c r="C171" s="114"/>
      <c r="D171" s="114">
        <f t="shared" si="2"/>
        <v>806000000</v>
      </c>
      <c r="E171" s="13" t="s">
        <v>374</v>
      </c>
      <c r="F171" s="29" t="s">
        <v>696</v>
      </c>
      <c r="G171" s="79" t="s">
        <v>622</v>
      </c>
      <c r="H171" s="86" t="s">
        <v>352</v>
      </c>
      <c r="I171" s="78">
        <v>268.72000000000003</v>
      </c>
      <c r="J171" s="29"/>
      <c r="K171" s="99"/>
    </row>
    <row r="172" spans="1:11" s="11" customFormat="1" ht="22.5">
      <c r="A172" s="30" t="s">
        <v>170</v>
      </c>
      <c r="B172" s="95">
        <v>7946000000</v>
      </c>
      <c r="C172" s="114"/>
      <c r="D172" s="114">
        <f t="shared" si="2"/>
        <v>7946000000</v>
      </c>
      <c r="E172" s="13" t="s">
        <v>401</v>
      </c>
      <c r="F172" s="29" t="s">
        <v>692</v>
      </c>
      <c r="G172" s="79" t="s">
        <v>623</v>
      </c>
      <c r="H172" s="86" t="s">
        <v>353</v>
      </c>
      <c r="I172" s="78">
        <v>1922</v>
      </c>
      <c r="J172" s="29"/>
      <c r="K172" s="99"/>
    </row>
    <row r="173" spans="1:11" s="11" customFormat="1" ht="45">
      <c r="A173" s="30" t="s">
        <v>171</v>
      </c>
      <c r="B173" s="95">
        <f>37850000000+4500000000</f>
        <v>42350000000</v>
      </c>
      <c r="C173" s="114"/>
      <c r="D173" s="114">
        <f t="shared" si="2"/>
        <v>42350000000</v>
      </c>
      <c r="E173" s="13" t="s">
        <v>374</v>
      </c>
      <c r="F173" s="29" t="s">
        <v>696</v>
      </c>
      <c r="G173" s="79" t="s">
        <v>624</v>
      </c>
      <c r="H173" s="86" t="s">
        <v>354</v>
      </c>
      <c r="I173" s="78">
        <v>107.55</v>
      </c>
      <c r="J173" s="29"/>
      <c r="K173" s="99"/>
    </row>
    <row r="174" spans="1:11" s="11" customFormat="1" ht="22.5">
      <c r="A174" s="30" t="s">
        <v>172</v>
      </c>
      <c r="B174" s="95">
        <f>2950000000-1790000000</f>
        <v>1160000000</v>
      </c>
      <c r="C174" s="114"/>
      <c r="D174" s="114">
        <f t="shared" si="2"/>
        <v>1160000000</v>
      </c>
      <c r="E174" s="13" t="s">
        <v>374</v>
      </c>
      <c r="F174" s="29" t="s">
        <v>692</v>
      </c>
      <c r="G174" s="79" t="s">
        <v>423</v>
      </c>
      <c r="H174" s="86" t="s">
        <v>172</v>
      </c>
      <c r="I174" s="78">
        <v>60.31</v>
      </c>
      <c r="J174" s="29"/>
      <c r="K174" s="99"/>
    </row>
    <row r="175" spans="1:11" s="11" customFormat="1" ht="45">
      <c r="A175" s="30" t="s">
        <v>173</v>
      </c>
      <c r="B175" s="95">
        <v>33867500000</v>
      </c>
      <c r="C175" s="114"/>
      <c r="D175" s="114">
        <f t="shared" si="2"/>
        <v>33867500000</v>
      </c>
      <c r="E175" s="13" t="s">
        <v>402</v>
      </c>
      <c r="F175" s="29" t="s">
        <v>696</v>
      </c>
      <c r="G175" s="79" t="s">
        <v>625</v>
      </c>
      <c r="H175" s="86" t="s">
        <v>173</v>
      </c>
      <c r="I175" s="118">
        <v>161.33000000000001</v>
      </c>
      <c r="J175" s="29"/>
      <c r="K175" s="99" t="s">
        <v>707</v>
      </c>
    </row>
    <row r="176" spans="1:11" s="11" customFormat="1" ht="45">
      <c r="A176" s="30" t="s">
        <v>174</v>
      </c>
      <c r="B176" s="95">
        <v>22500000000</v>
      </c>
      <c r="C176" s="114"/>
      <c r="D176" s="114">
        <f t="shared" si="2"/>
        <v>22500000000</v>
      </c>
      <c r="E176" s="13" t="s">
        <v>374</v>
      </c>
      <c r="F176" s="29" t="s">
        <v>696</v>
      </c>
      <c r="G176" s="79" t="s">
        <v>626</v>
      </c>
      <c r="H176" s="85" t="s">
        <v>731</v>
      </c>
      <c r="I176" s="78">
        <v>70.39</v>
      </c>
      <c r="J176" s="29"/>
      <c r="K176" s="99"/>
    </row>
    <row r="177" spans="1:11" s="11" customFormat="1" ht="45">
      <c r="A177" s="30" t="s">
        <v>174</v>
      </c>
      <c r="B177" s="95">
        <v>1774125000</v>
      </c>
      <c r="C177" s="114"/>
      <c r="D177" s="114">
        <f t="shared" si="2"/>
        <v>1774125000</v>
      </c>
      <c r="E177" s="13" t="s">
        <v>383</v>
      </c>
      <c r="F177" s="29" t="s">
        <v>696</v>
      </c>
      <c r="G177" s="79" t="s">
        <v>627</v>
      </c>
      <c r="H177" s="85" t="s">
        <v>731</v>
      </c>
      <c r="I177" s="78">
        <v>47.31</v>
      </c>
      <c r="J177" s="29"/>
      <c r="K177" s="99"/>
    </row>
    <row r="178" spans="1:11" s="11" customFormat="1" ht="45">
      <c r="A178" s="30" t="s">
        <v>174</v>
      </c>
      <c r="B178" s="95">
        <v>2808300000</v>
      </c>
      <c r="C178" s="114"/>
      <c r="D178" s="114">
        <f t="shared" si="2"/>
        <v>2808300000</v>
      </c>
      <c r="E178" s="13" t="s">
        <v>383</v>
      </c>
      <c r="F178" s="29" t="s">
        <v>696</v>
      </c>
      <c r="G178" s="79" t="s">
        <v>628</v>
      </c>
      <c r="H178" s="85" t="s">
        <v>731</v>
      </c>
      <c r="I178" s="78">
        <v>81.040000000000006</v>
      </c>
      <c r="J178" s="29"/>
      <c r="K178" s="99"/>
    </row>
    <row r="179" spans="1:11" s="11" customFormat="1" ht="45">
      <c r="A179" s="30" t="s">
        <v>174</v>
      </c>
      <c r="B179" s="95">
        <v>2735100000</v>
      </c>
      <c r="C179" s="114"/>
      <c r="D179" s="114">
        <f t="shared" si="2"/>
        <v>2735100000</v>
      </c>
      <c r="E179" s="13" t="s">
        <v>383</v>
      </c>
      <c r="F179" s="29" t="s">
        <v>696</v>
      </c>
      <c r="G179" s="79" t="s">
        <v>629</v>
      </c>
      <c r="H179" s="85" t="s">
        <v>731</v>
      </c>
      <c r="I179" s="78">
        <v>81.040000000000006</v>
      </c>
      <c r="J179" s="29"/>
      <c r="K179" s="99"/>
    </row>
    <row r="180" spans="1:11" s="11" customFormat="1" ht="45">
      <c r="A180" s="30" t="s">
        <v>174</v>
      </c>
      <c r="B180" s="95">
        <v>2856660000</v>
      </c>
      <c r="C180" s="114"/>
      <c r="D180" s="114">
        <f t="shared" si="2"/>
        <v>2856660000</v>
      </c>
      <c r="E180" s="13" t="s">
        <v>383</v>
      </c>
      <c r="F180" s="29" t="s">
        <v>696</v>
      </c>
      <c r="G180" s="79" t="s">
        <v>630</v>
      </c>
      <c r="H180" s="85" t="s">
        <v>731</v>
      </c>
      <c r="I180" s="78">
        <v>81.040000000000006</v>
      </c>
      <c r="J180" s="29"/>
      <c r="K180" s="99"/>
    </row>
    <row r="181" spans="1:11" s="11" customFormat="1" ht="22.5">
      <c r="A181" s="30" t="s">
        <v>175</v>
      </c>
      <c r="B181" s="95">
        <v>4500000000</v>
      </c>
      <c r="C181" s="114"/>
      <c r="D181" s="114">
        <f t="shared" si="2"/>
        <v>4500000000</v>
      </c>
      <c r="E181" s="12" t="s">
        <v>383</v>
      </c>
      <c r="F181" s="29" t="s">
        <v>692</v>
      </c>
      <c r="G181" s="79" t="s">
        <v>631</v>
      </c>
      <c r="H181" s="85" t="s">
        <v>732</v>
      </c>
      <c r="I181" s="78">
        <v>200</v>
      </c>
      <c r="J181" s="29"/>
      <c r="K181" s="99"/>
    </row>
    <row r="182" spans="1:11" s="11" customFormat="1" ht="45">
      <c r="A182" s="30" t="s">
        <v>176</v>
      </c>
      <c r="B182" s="95">
        <v>14400000000</v>
      </c>
      <c r="C182" s="114"/>
      <c r="D182" s="114">
        <f t="shared" si="2"/>
        <v>14400000000</v>
      </c>
      <c r="E182" s="12" t="s">
        <v>383</v>
      </c>
      <c r="F182" s="29" t="s">
        <v>696</v>
      </c>
      <c r="G182" s="79" t="s">
        <v>632</v>
      </c>
      <c r="H182" s="86" t="s">
        <v>355</v>
      </c>
      <c r="I182" s="78">
        <v>47.34</v>
      </c>
      <c r="J182" s="29"/>
      <c r="K182" s="99"/>
    </row>
    <row r="183" spans="1:11" s="11" customFormat="1" ht="45">
      <c r="A183" s="30" t="s">
        <v>177</v>
      </c>
      <c r="B183" s="95">
        <v>620000000</v>
      </c>
      <c r="C183" s="114"/>
      <c r="D183" s="114">
        <f t="shared" si="2"/>
        <v>620000000</v>
      </c>
      <c r="E183" s="12" t="s">
        <v>383</v>
      </c>
      <c r="F183" s="29" t="s">
        <v>696</v>
      </c>
      <c r="G183" s="79" t="s">
        <v>633</v>
      </c>
      <c r="H183" s="86" t="s">
        <v>356</v>
      </c>
      <c r="I183" s="78">
        <v>96</v>
      </c>
      <c r="J183" s="29"/>
      <c r="K183" s="99"/>
    </row>
    <row r="184" spans="1:11" s="11" customFormat="1" ht="45">
      <c r="A184" s="30" t="s">
        <v>178</v>
      </c>
      <c r="B184" s="95">
        <v>13900000000</v>
      </c>
      <c r="C184" s="114"/>
      <c r="D184" s="114">
        <f t="shared" si="2"/>
        <v>13900000000</v>
      </c>
      <c r="E184" s="12" t="s">
        <v>383</v>
      </c>
      <c r="F184" s="29" t="s">
        <v>696</v>
      </c>
      <c r="G184" s="79" t="s">
        <v>634</v>
      </c>
      <c r="H184" s="86" t="s">
        <v>178</v>
      </c>
      <c r="I184" s="78">
        <v>376.8</v>
      </c>
      <c r="J184" s="29"/>
      <c r="K184" s="99"/>
    </row>
    <row r="185" spans="1:11" s="11" customFormat="1" ht="45">
      <c r="A185" s="30" t="s">
        <v>179</v>
      </c>
      <c r="B185" s="95">
        <v>3250000000</v>
      </c>
      <c r="C185" s="114"/>
      <c r="D185" s="114">
        <f t="shared" si="2"/>
        <v>3250000000</v>
      </c>
      <c r="E185" s="12" t="s">
        <v>383</v>
      </c>
      <c r="F185" s="29" t="s">
        <v>696</v>
      </c>
      <c r="G185" s="79" t="s">
        <v>635</v>
      </c>
      <c r="H185" s="86" t="s">
        <v>734</v>
      </c>
      <c r="I185" s="78">
        <v>76.83</v>
      </c>
      <c r="J185" s="29"/>
      <c r="K185" s="99"/>
    </row>
    <row r="186" spans="1:11" s="11" customFormat="1" ht="45">
      <c r="A186" s="30" t="s">
        <v>180</v>
      </c>
      <c r="B186" s="95">
        <v>3900000000</v>
      </c>
      <c r="C186" s="114"/>
      <c r="D186" s="114">
        <f t="shared" si="2"/>
        <v>3900000000</v>
      </c>
      <c r="E186" s="12" t="s">
        <v>383</v>
      </c>
      <c r="F186" s="29" t="s">
        <v>696</v>
      </c>
      <c r="G186" s="79" t="s">
        <v>636</v>
      </c>
      <c r="H186" s="85" t="s">
        <v>746</v>
      </c>
      <c r="I186" s="78">
        <v>137.80000000000001</v>
      </c>
      <c r="J186" s="29"/>
      <c r="K186" s="99"/>
    </row>
    <row r="187" spans="1:11" s="11" customFormat="1" ht="45">
      <c r="A187" s="30" t="s">
        <v>181</v>
      </c>
      <c r="B187" s="95">
        <v>37900000000</v>
      </c>
      <c r="C187" s="114"/>
      <c r="D187" s="114">
        <f t="shared" si="2"/>
        <v>37900000000</v>
      </c>
      <c r="E187" s="12" t="s">
        <v>383</v>
      </c>
      <c r="F187" s="29" t="s">
        <v>696</v>
      </c>
      <c r="G187" s="79" t="s">
        <v>637</v>
      </c>
      <c r="H187" s="85" t="s">
        <v>747</v>
      </c>
      <c r="I187" s="78">
        <v>430</v>
      </c>
      <c r="J187" s="29"/>
      <c r="K187" s="99"/>
    </row>
    <row r="188" spans="1:11" s="11" customFormat="1" ht="45">
      <c r="A188" s="30" t="s">
        <v>182</v>
      </c>
      <c r="B188" s="95">
        <v>40900000000</v>
      </c>
      <c r="C188" s="114"/>
      <c r="D188" s="114">
        <f t="shared" si="2"/>
        <v>40900000000</v>
      </c>
      <c r="E188" s="12" t="s">
        <v>374</v>
      </c>
      <c r="F188" s="29" t="s">
        <v>697</v>
      </c>
      <c r="G188" s="79" t="s">
        <v>638</v>
      </c>
      <c r="H188" s="85" t="s">
        <v>748</v>
      </c>
      <c r="I188" s="78">
        <v>66</v>
      </c>
      <c r="J188" s="29"/>
      <c r="K188" s="99" t="s">
        <v>708</v>
      </c>
    </row>
    <row r="189" spans="1:11" s="11" customFormat="1" ht="45">
      <c r="A189" s="30" t="s">
        <v>183</v>
      </c>
      <c r="B189" s="173">
        <v>340000000000</v>
      </c>
      <c r="C189" s="176"/>
      <c r="D189" s="176">
        <f t="shared" si="2"/>
        <v>340000000000</v>
      </c>
      <c r="E189" s="12" t="s">
        <v>374</v>
      </c>
      <c r="F189" s="29" t="s">
        <v>696</v>
      </c>
      <c r="G189" s="79" t="s">
        <v>639</v>
      </c>
      <c r="H189" s="85" t="s">
        <v>749</v>
      </c>
      <c r="I189" s="78">
        <v>273.83999999999997</v>
      </c>
      <c r="J189" s="29"/>
      <c r="K189" s="99"/>
    </row>
    <row r="190" spans="1:11" s="11" customFormat="1" ht="45">
      <c r="A190" s="30" t="s">
        <v>183</v>
      </c>
      <c r="B190" s="173"/>
      <c r="C190" s="176"/>
      <c r="D190" s="176">
        <f t="shared" si="2"/>
        <v>0</v>
      </c>
      <c r="E190" s="12" t="s">
        <v>374</v>
      </c>
      <c r="F190" s="29" t="s">
        <v>696</v>
      </c>
      <c r="G190" s="79" t="s">
        <v>640</v>
      </c>
      <c r="H190" s="85" t="s">
        <v>749</v>
      </c>
      <c r="I190" s="78">
        <v>273.83999999999997</v>
      </c>
      <c r="J190" s="29"/>
      <c r="K190" s="99"/>
    </row>
    <row r="191" spans="1:11" s="11" customFormat="1" ht="45">
      <c r="A191" s="30" t="s">
        <v>183</v>
      </c>
      <c r="B191" s="173"/>
      <c r="C191" s="176"/>
      <c r="D191" s="176">
        <f t="shared" si="2"/>
        <v>0</v>
      </c>
      <c r="E191" s="12" t="s">
        <v>374</v>
      </c>
      <c r="F191" s="29" t="s">
        <v>697</v>
      </c>
      <c r="G191" s="79" t="s">
        <v>641</v>
      </c>
      <c r="H191" s="85" t="s">
        <v>749</v>
      </c>
      <c r="I191" s="78">
        <v>267</v>
      </c>
      <c r="J191" s="29"/>
      <c r="K191" s="99"/>
    </row>
    <row r="192" spans="1:11" s="11" customFormat="1" ht="45">
      <c r="A192" s="30" t="s">
        <v>184</v>
      </c>
      <c r="B192" s="95">
        <v>76500000000</v>
      </c>
      <c r="C192" s="114"/>
      <c r="D192" s="114">
        <f t="shared" si="2"/>
        <v>76500000000</v>
      </c>
      <c r="E192" s="12" t="s">
        <v>374</v>
      </c>
      <c r="F192" s="29" t="s">
        <v>696</v>
      </c>
      <c r="G192" s="79" t="s">
        <v>642</v>
      </c>
      <c r="H192" s="85" t="s">
        <v>750</v>
      </c>
      <c r="I192" s="78">
        <v>195.48</v>
      </c>
      <c r="J192" s="29"/>
      <c r="K192" s="99"/>
    </row>
    <row r="193" spans="1:11" s="11" customFormat="1" ht="45">
      <c r="A193" s="30" t="s">
        <v>185</v>
      </c>
      <c r="B193" s="95">
        <v>38800000000</v>
      </c>
      <c r="C193" s="114"/>
      <c r="D193" s="114">
        <f t="shared" si="2"/>
        <v>38800000000</v>
      </c>
      <c r="E193" s="12" t="s">
        <v>374</v>
      </c>
      <c r="F193" s="29" t="s">
        <v>696</v>
      </c>
      <c r="G193" s="79" t="s">
        <v>643</v>
      </c>
      <c r="H193" s="85" t="s">
        <v>751</v>
      </c>
      <c r="I193" s="78">
        <v>65.92</v>
      </c>
      <c r="J193" s="29"/>
      <c r="K193" s="99"/>
    </row>
    <row r="194" spans="1:11" s="11" customFormat="1" ht="45">
      <c r="A194" s="30" t="s">
        <v>186</v>
      </c>
      <c r="B194" s="95">
        <v>61400000000</v>
      </c>
      <c r="C194" s="114"/>
      <c r="D194" s="114">
        <f t="shared" si="2"/>
        <v>61400000000</v>
      </c>
      <c r="E194" s="12" t="s">
        <v>374</v>
      </c>
      <c r="F194" s="29" t="s">
        <v>701</v>
      </c>
      <c r="G194" s="79" t="s">
        <v>644</v>
      </c>
      <c r="H194" s="85" t="s">
        <v>752</v>
      </c>
      <c r="I194" s="78" t="s">
        <v>423</v>
      </c>
      <c r="J194" s="29"/>
      <c r="K194" s="99" t="s">
        <v>709</v>
      </c>
    </row>
    <row r="195" spans="1:11" s="11" customFormat="1" ht="22.5">
      <c r="A195" s="30" t="s">
        <v>187</v>
      </c>
      <c r="B195" s="95">
        <v>9150000000</v>
      </c>
      <c r="C195" s="114"/>
      <c r="D195" s="114">
        <f t="shared" ref="D195:D245" si="3">B195-C195</f>
        <v>9150000000</v>
      </c>
      <c r="E195" s="12" t="s">
        <v>374</v>
      </c>
      <c r="F195" s="29" t="s">
        <v>692</v>
      </c>
      <c r="G195" s="79" t="s">
        <v>645</v>
      </c>
      <c r="H195" s="85" t="s">
        <v>733</v>
      </c>
      <c r="I195" s="78">
        <v>82.5</v>
      </c>
      <c r="J195" s="29"/>
      <c r="K195" s="99"/>
    </row>
    <row r="196" spans="1:11" s="11" customFormat="1" ht="45">
      <c r="A196" s="30" t="s">
        <v>188</v>
      </c>
      <c r="B196" s="173">
        <v>31500000000</v>
      </c>
      <c r="C196" s="176"/>
      <c r="D196" s="176">
        <f t="shared" si="3"/>
        <v>31500000000</v>
      </c>
      <c r="E196" s="13" t="s">
        <v>383</v>
      </c>
      <c r="F196" s="29" t="s">
        <v>696</v>
      </c>
      <c r="G196" s="79" t="s">
        <v>646</v>
      </c>
      <c r="H196" s="86" t="s">
        <v>735</v>
      </c>
      <c r="I196" s="78">
        <v>175</v>
      </c>
      <c r="J196" s="29"/>
      <c r="K196" s="99"/>
    </row>
    <row r="197" spans="1:11" s="11" customFormat="1" ht="45">
      <c r="A197" s="30" t="s">
        <v>188</v>
      </c>
      <c r="B197" s="173"/>
      <c r="C197" s="176"/>
      <c r="D197" s="176">
        <f t="shared" si="3"/>
        <v>0</v>
      </c>
      <c r="E197" s="13" t="s">
        <v>383</v>
      </c>
      <c r="F197" s="29" t="s">
        <v>696</v>
      </c>
      <c r="G197" s="79" t="s">
        <v>647</v>
      </c>
      <c r="H197" s="86" t="s">
        <v>735</v>
      </c>
      <c r="I197" s="78">
        <v>175</v>
      </c>
      <c r="J197" s="29"/>
      <c r="K197" s="99"/>
    </row>
    <row r="198" spans="1:11" s="11" customFormat="1" ht="45">
      <c r="A198" s="30" t="s">
        <v>189</v>
      </c>
      <c r="B198" s="95">
        <v>45800000000</v>
      </c>
      <c r="C198" s="114"/>
      <c r="D198" s="114">
        <f t="shared" si="3"/>
        <v>45800000000</v>
      </c>
      <c r="E198" s="12" t="s">
        <v>374</v>
      </c>
      <c r="F198" s="29" t="s">
        <v>696</v>
      </c>
      <c r="G198" s="79" t="s">
        <v>648</v>
      </c>
      <c r="H198" s="85" t="s">
        <v>736</v>
      </c>
      <c r="I198" s="78">
        <v>284.10000000000002</v>
      </c>
      <c r="J198" s="29"/>
      <c r="K198" s="99"/>
    </row>
    <row r="199" spans="1:11" s="11" customFormat="1" ht="22.5">
      <c r="A199" s="30" t="s">
        <v>190</v>
      </c>
      <c r="B199" s="173">
        <v>3720000000</v>
      </c>
      <c r="C199" s="176"/>
      <c r="D199" s="176">
        <f t="shared" si="3"/>
        <v>3720000000</v>
      </c>
      <c r="E199" s="13" t="s">
        <v>383</v>
      </c>
      <c r="F199" s="181" t="s">
        <v>696</v>
      </c>
      <c r="G199" s="177" t="s">
        <v>649</v>
      </c>
      <c r="H199" s="86" t="s">
        <v>357</v>
      </c>
      <c r="I199" s="78">
        <v>104.57</v>
      </c>
      <c r="J199" s="29"/>
      <c r="K199" s="99"/>
    </row>
    <row r="200" spans="1:11" s="11" customFormat="1" ht="22.5">
      <c r="A200" s="30" t="s">
        <v>191</v>
      </c>
      <c r="B200" s="173"/>
      <c r="C200" s="176"/>
      <c r="D200" s="176">
        <f t="shared" si="3"/>
        <v>0</v>
      </c>
      <c r="E200" s="13" t="s">
        <v>374</v>
      </c>
      <c r="F200" s="181"/>
      <c r="G200" s="177"/>
      <c r="H200" s="86" t="s">
        <v>357</v>
      </c>
      <c r="I200" s="78">
        <v>70</v>
      </c>
      <c r="J200" s="29"/>
      <c r="K200" s="99"/>
    </row>
    <row r="201" spans="1:11" s="11" customFormat="1" ht="45">
      <c r="A201" s="30" t="s">
        <v>192</v>
      </c>
      <c r="B201" s="95">
        <v>1650000000</v>
      </c>
      <c r="C201" s="114"/>
      <c r="D201" s="114">
        <f t="shared" si="3"/>
        <v>1650000000</v>
      </c>
      <c r="E201" s="13" t="s">
        <v>374</v>
      </c>
      <c r="F201" s="29" t="s">
        <v>726</v>
      </c>
      <c r="G201" s="79" t="s">
        <v>650</v>
      </c>
      <c r="H201" s="85" t="s">
        <v>737</v>
      </c>
      <c r="I201" s="78">
        <v>8</v>
      </c>
      <c r="J201" s="29"/>
      <c r="K201" s="99"/>
    </row>
    <row r="202" spans="1:11" s="11" customFormat="1" ht="45">
      <c r="A202" s="30" t="s">
        <v>193</v>
      </c>
      <c r="B202" s="95">
        <v>1750000000</v>
      </c>
      <c r="C202" s="114"/>
      <c r="D202" s="114">
        <f t="shared" si="3"/>
        <v>1750000000</v>
      </c>
      <c r="E202" s="13" t="s">
        <v>383</v>
      </c>
      <c r="F202" s="29" t="s">
        <v>696</v>
      </c>
      <c r="G202" s="79" t="s">
        <v>651</v>
      </c>
      <c r="H202" s="86" t="s">
        <v>738</v>
      </c>
      <c r="I202" s="78">
        <v>93.35</v>
      </c>
      <c r="J202" s="29"/>
      <c r="K202" s="99"/>
    </row>
    <row r="203" spans="1:11" s="11" customFormat="1" ht="45">
      <c r="A203" s="30" t="s">
        <v>194</v>
      </c>
      <c r="B203" s="95">
        <v>4200000000</v>
      </c>
      <c r="C203" s="114"/>
      <c r="D203" s="114">
        <f t="shared" si="3"/>
        <v>4200000000</v>
      </c>
      <c r="E203" s="13" t="s">
        <v>375</v>
      </c>
      <c r="F203" s="29" t="s">
        <v>696</v>
      </c>
      <c r="G203" s="79" t="s">
        <v>652</v>
      </c>
      <c r="H203" s="85" t="s">
        <v>730</v>
      </c>
      <c r="I203" s="118">
        <v>157065</v>
      </c>
      <c r="J203" s="29"/>
      <c r="K203" s="99"/>
    </row>
    <row r="204" spans="1:11" s="11" customFormat="1" ht="45">
      <c r="A204" s="30" t="s">
        <v>194</v>
      </c>
      <c r="B204" s="95">
        <v>3550000000</v>
      </c>
      <c r="C204" s="114"/>
      <c r="D204" s="114">
        <f t="shared" si="3"/>
        <v>3550000000</v>
      </c>
      <c r="E204" s="13" t="s">
        <v>375</v>
      </c>
      <c r="F204" s="29" t="s">
        <v>696</v>
      </c>
      <c r="G204" s="79" t="s">
        <v>652</v>
      </c>
      <c r="H204" s="85" t="s">
        <v>730</v>
      </c>
      <c r="I204" s="118">
        <v>157065</v>
      </c>
      <c r="J204" s="29"/>
      <c r="K204" s="99"/>
    </row>
    <row r="205" spans="1:11" s="11" customFormat="1" ht="45">
      <c r="A205" s="30" t="s">
        <v>194</v>
      </c>
      <c r="B205" s="95">
        <v>3550000000</v>
      </c>
      <c r="C205" s="114"/>
      <c r="D205" s="114">
        <f t="shared" si="3"/>
        <v>3550000000</v>
      </c>
      <c r="E205" s="13" t="s">
        <v>375</v>
      </c>
      <c r="F205" s="29" t="s">
        <v>696</v>
      </c>
      <c r="G205" s="79" t="s">
        <v>652</v>
      </c>
      <c r="H205" s="85" t="s">
        <v>730</v>
      </c>
      <c r="I205" s="118">
        <v>157065</v>
      </c>
      <c r="J205" s="29"/>
      <c r="K205" s="99"/>
    </row>
    <row r="206" spans="1:11" s="11" customFormat="1" ht="45">
      <c r="A206" s="30" t="s">
        <v>194</v>
      </c>
      <c r="B206" s="95">
        <v>3950000000</v>
      </c>
      <c r="C206" s="114"/>
      <c r="D206" s="114">
        <f t="shared" si="3"/>
        <v>3950000000</v>
      </c>
      <c r="E206" s="13" t="s">
        <v>375</v>
      </c>
      <c r="F206" s="29" t="s">
        <v>696</v>
      </c>
      <c r="G206" s="79" t="s">
        <v>652</v>
      </c>
      <c r="H206" s="85" t="s">
        <v>730</v>
      </c>
      <c r="I206" s="118">
        <v>157065</v>
      </c>
      <c r="J206" s="29"/>
      <c r="K206" s="99"/>
    </row>
    <row r="207" spans="1:11" s="11" customFormat="1" ht="45">
      <c r="A207" s="30" t="s">
        <v>194</v>
      </c>
      <c r="B207" s="95">
        <v>3550000000</v>
      </c>
      <c r="C207" s="114"/>
      <c r="D207" s="114">
        <f t="shared" si="3"/>
        <v>3550000000</v>
      </c>
      <c r="E207" s="13" t="s">
        <v>375</v>
      </c>
      <c r="F207" s="29" t="s">
        <v>696</v>
      </c>
      <c r="G207" s="79" t="s">
        <v>652</v>
      </c>
      <c r="H207" s="85" t="s">
        <v>730</v>
      </c>
      <c r="I207" s="118">
        <v>157065</v>
      </c>
      <c r="J207" s="29"/>
      <c r="K207" s="99"/>
    </row>
    <row r="208" spans="1:11" s="11" customFormat="1" ht="45">
      <c r="A208" s="30" t="s">
        <v>194</v>
      </c>
      <c r="B208" s="95">
        <v>5200000000</v>
      </c>
      <c r="C208" s="114"/>
      <c r="D208" s="114">
        <f t="shared" si="3"/>
        <v>5200000000</v>
      </c>
      <c r="E208" s="13" t="s">
        <v>375</v>
      </c>
      <c r="F208" s="29" t="s">
        <v>696</v>
      </c>
      <c r="G208" s="79" t="s">
        <v>653</v>
      </c>
      <c r="H208" s="85" t="s">
        <v>730</v>
      </c>
      <c r="I208" s="118">
        <v>157065</v>
      </c>
      <c r="J208" s="29"/>
      <c r="K208" s="99"/>
    </row>
    <row r="209" spans="1:11" s="11" customFormat="1" ht="45">
      <c r="A209" s="30" t="s">
        <v>194</v>
      </c>
      <c r="B209" s="95">
        <v>5200000000</v>
      </c>
      <c r="C209" s="114"/>
      <c r="D209" s="114">
        <f t="shared" si="3"/>
        <v>5200000000</v>
      </c>
      <c r="E209" s="13" t="s">
        <v>375</v>
      </c>
      <c r="F209" s="29" t="s">
        <v>696</v>
      </c>
      <c r="G209" s="79" t="s">
        <v>653</v>
      </c>
      <c r="H209" s="85" t="s">
        <v>730</v>
      </c>
      <c r="I209" s="118">
        <v>89200</v>
      </c>
      <c r="J209" s="29"/>
      <c r="K209" s="99"/>
    </row>
    <row r="210" spans="1:11" s="11" customFormat="1" ht="22.5">
      <c r="A210" s="30" t="s">
        <v>195</v>
      </c>
      <c r="B210" s="95">
        <v>8536000000</v>
      </c>
      <c r="C210" s="114"/>
      <c r="D210" s="114">
        <f t="shared" si="3"/>
        <v>8536000000</v>
      </c>
      <c r="E210" s="13" t="s">
        <v>403</v>
      </c>
      <c r="F210" s="29" t="s">
        <v>692</v>
      </c>
      <c r="G210" s="79">
        <v>33</v>
      </c>
      <c r="H210" s="85" t="s">
        <v>739</v>
      </c>
      <c r="I210" s="78">
        <v>1067</v>
      </c>
      <c r="J210" s="29"/>
      <c r="K210" s="99"/>
    </row>
    <row r="211" spans="1:11" s="11" customFormat="1" ht="45">
      <c r="A211" s="30" t="s">
        <v>196</v>
      </c>
      <c r="B211" s="95">
        <v>8200000000</v>
      </c>
      <c r="C211" s="114"/>
      <c r="D211" s="114">
        <f t="shared" si="3"/>
        <v>8200000000</v>
      </c>
      <c r="E211" s="13" t="s">
        <v>374</v>
      </c>
      <c r="F211" s="29" t="s">
        <v>696</v>
      </c>
      <c r="G211" s="79" t="s">
        <v>654</v>
      </c>
      <c r="H211" s="86" t="s">
        <v>358</v>
      </c>
      <c r="I211" s="78">
        <v>111</v>
      </c>
      <c r="J211" s="29"/>
      <c r="K211" s="99"/>
    </row>
    <row r="212" spans="1:11" s="11" customFormat="1" ht="45">
      <c r="A212" s="30" t="s">
        <v>197</v>
      </c>
      <c r="B212" s="95">
        <v>4500000000</v>
      </c>
      <c r="C212" s="114"/>
      <c r="D212" s="114">
        <f t="shared" si="3"/>
        <v>4500000000</v>
      </c>
      <c r="E212" s="13" t="s">
        <v>374</v>
      </c>
      <c r="F212" s="29" t="s">
        <v>696</v>
      </c>
      <c r="G212" s="79" t="s">
        <v>655</v>
      </c>
      <c r="H212" s="86" t="s">
        <v>359</v>
      </c>
      <c r="I212" s="78">
        <v>60.73</v>
      </c>
      <c r="J212" s="29"/>
      <c r="K212" s="99"/>
    </row>
    <row r="213" spans="1:11" s="11" customFormat="1" ht="45">
      <c r="A213" s="30" t="s">
        <v>198</v>
      </c>
      <c r="B213" s="173">
        <v>169000000000</v>
      </c>
      <c r="C213" s="114"/>
      <c r="D213" s="175">
        <f t="shared" si="3"/>
        <v>169000000000</v>
      </c>
      <c r="E213" s="13" t="s">
        <v>379</v>
      </c>
      <c r="F213" s="29" t="s">
        <v>696</v>
      </c>
      <c r="G213" s="79" t="s">
        <v>656</v>
      </c>
      <c r="H213" s="86" t="s">
        <v>360</v>
      </c>
      <c r="I213" s="78">
        <v>258.89999999999998</v>
      </c>
      <c r="J213" s="29"/>
      <c r="K213" s="99"/>
    </row>
    <row r="214" spans="1:11" s="11" customFormat="1" ht="45">
      <c r="A214" s="30" t="s">
        <v>199</v>
      </c>
      <c r="B214" s="173"/>
      <c r="C214" s="114"/>
      <c r="D214" s="175"/>
      <c r="E214" s="13" t="s">
        <v>383</v>
      </c>
      <c r="F214" s="29" t="s">
        <v>696</v>
      </c>
      <c r="G214" s="79" t="s">
        <v>657</v>
      </c>
      <c r="H214" s="86" t="s">
        <v>740</v>
      </c>
      <c r="I214" s="78">
        <v>192</v>
      </c>
      <c r="J214" s="29"/>
      <c r="K214" s="99"/>
    </row>
    <row r="215" spans="1:11" s="11" customFormat="1" ht="45">
      <c r="A215" s="30" t="s">
        <v>200</v>
      </c>
      <c r="B215" s="173"/>
      <c r="C215" s="114"/>
      <c r="D215" s="175"/>
      <c r="E215" s="13" t="s">
        <v>383</v>
      </c>
      <c r="F215" s="29" t="s">
        <v>696</v>
      </c>
      <c r="G215" s="79" t="s">
        <v>658</v>
      </c>
      <c r="H215" s="86" t="s">
        <v>361</v>
      </c>
      <c r="I215" s="78">
        <v>520</v>
      </c>
      <c r="J215" s="29"/>
      <c r="K215" s="99"/>
    </row>
    <row r="216" spans="1:11" s="11" customFormat="1" ht="45">
      <c r="A216" s="30" t="s">
        <v>201</v>
      </c>
      <c r="B216" s="95">
        <v>36000000000</v>
      </c>
      <c r="C216" s="114"/>
      <c r="D216" s="114">
        <f t="shared" si="3"/>
        <v>36000000000</v>
      </c>
      <c r="E216" s="13" t="s">
        <v>383</v>
      </c>
      <c r="F216" s="29" t="s">
        <v>696</v>
      </c>
      <c r="G216" s="79" t="s">
        <v>659</v>
      </c>
      <c r="H216" s="86" t="s">
        <v>201</v>
      </c>
      <c r="I216" s="78">
        <v>246</v>
      </c>
      <c r="J216" s="29"/>
      <c r="K216" s="99"/>
    </row>
    <row r="217" spans="1:11" s="11" customFormat="1" ht="45">
      <c r="A217" s="30" t="s">
        <v>202</v>
      </c>
      <c r="B217" s="95">
        <v>27100000000</v>
      </c>
      <c r="C217" s="114"/>
      <c r="D217" s="114">
        <f t="shared" si="3"/>
        <v>27100000000</v>
      </c>
      <c r="E217" s="13" t="s">
        <v>374</v>
      </c>
      <c r="F217" s="29" t="s">
        <v>696</v>
      </c>
      <c r="G217" s="79" t="s">
        <v>660</v>
      </c>
      <c r="H217" s="86" t="s">
        <v>362</v>
      </c>
      <c r="I217" s="78">
        <v>83.4</v>
      </c>
      <c r="J217" s="29"/>
      <c r="K217" s="99"/>
    </row>
    <row r="218" spans="1:11" s="11" customFormat="1" ht="45">
      <c r="A218" s="30" t="s">
        <v>203</v>
      </c>
      <c r="B218" s="95">
        <v>1180000000000</v>
      </c>
      <c r="C218" s="114"/>
      <c r="D218" s="114">
        <f t="shared" si="3"/>
        <v>1180000000000</v>
      </c>
      <c r="E218" s="13" t="s">
        <v>379</v>
      </c>
      <c r="F218" s="29" t="s">
        <v>697</v>
      </c>
      <c r="G218" s="79" t="s">
        <v>661</v>
      </c>
      <c r="H218" s="86" t="s">
        <v>363</v>
      </c>
      <c r="I218" s="78">
        <v>3897</v>
      </c>
      <c r="J218" s="29"/>
      <c r="K218" s="99"/>
    </row>
    <row r="219" spans="1:11" s="11" customFormat="1" ht="45">
      <c r="A219" s="30" t="s">
        <v>204</v>
      </c>
      <c r="B219" s="95">
        <v>25400000000</v>
      </c>
      <c r="C219" s="114"/>
      <c r="D219" s="114">
        <f t="shared" si="3"/>
        <v>25400000000</v>
      </c>
      <c r="E219" s="13" t="s">
        <v>383</v>
      </c>
      <c r="F219" s="29" t="s">
        <v>696</v>
      </c>
      <c r="G219" s="79" t="s">
        <v>662</v>
      </c>
      <c r="H219" s="86" t="s">
        <v>364</v>
      </c>
      <c r="I219" s="78">
        <v>215</v>
      </c>
      <c r="J219" s="29"/>
      <c r="K219" s="99"/>
    </row>
    <row r="220" spans="1:11" s="11" customFormat="1" ht="45">
      <c r="A220" s="30" t="s">
        <v>205</v>
      </c>
      <c r="B220" s="95">
        <v>58900000000</v>
      </c>
      <c r="C220" s="114"/>
      <c r="D220" s="114">
        <f t="shared" si="3"/>
        <v>58900000000</v>
      </c>
      <c r="E220" s="13" t="s">
        <v>383</v>
      </c>
      <c r="F220" s="29" t="s">
        <v>696</v>
      </c>
      <c r="G220" s="79" t="s">
        <v>663</v>
      </c>
      <c r="H220" s="86" t="s">
        <v>365</v>
      </c>
      <c r="I220" s="78">
        <v>330</v>
      </c>
      <c r="J220" s="29"/>
      <c r="K220" s="99"/>
    </row>
    <row r="221" spans="1:11" s="11" customFormat="1" ht="45">
      <c r="A221" s="30" t="s">
        <v>206</v>
      </c>
      <c r="B221" s="95">
        <v>6300000000</v>
      </c>
      <c r="C221" s="114"/>
      <c r="D221" s="114">
        <f t="shared" si="3"/>
        <v>6300000000</v>
      </c>
      <c r="E221" s="13" t="s">
        <v>374</v>
      </c>
      <c r="F221" s="29" t="s">
        <v>696</v>
      </c>
      <c r="G221" s="79" t="s">
        <v>664</v>
      </c>
      <c r="H221" s="86" t="s">
        <v>366</v>
      </c>
      <c r="I221" s="78">
        <v>65.5</v>
      </c>
      <c r="J221" s="29"/>
      <c r="K221" s="99"/>
    </row>
    <row r="222" spans="1:11" s="11" customFormat="1" ht="45">
      <c r="A222" s="30" t="s">
        <v>206</v>
      </c>
      <c r="B222" s="95">
        <v>3750000000</v>
      </c>
      <c r="C222" s="114"/>
      <c r="D222" s="114">
        <f t="shared" si="3"/>
        <v>3750000000</v>
      </c>
      <c r="E222" s="13" t="s">
        <v>374</v>
      </c>
      <c r="F222" s="29" t="s">
        <v>696</v>
      </c>
      <c r="G222" s="79" t="s">
        <v>665</v>
      </c>
      <c r="H222" s="86" t="s">
        <v>366</v>
      </c>
      <c r="I222" s="78">
        <v>76.7</v>
      </c>
      <c r="J222" s="29"/>
      <c r="K222" s="99"/>
    </row>
    <row r="223" spans="1:11" s="11" customFormat="1" ht="22.5">
      <c r="A223" s="30" t="s">
        <v>207</v>
      </c>
      <c r="B223" s="173">
        <v>9400000000</v>
      </c>
      <c r="C223" s="175"/>
      <c r="D223" s="175">
        <f t="shared" si="3"/>
        <v>9400000000</v>
      </c>
      <c r="E223" s="13" t="s">
        <v>380</v>
      </c>
      <c r="F223" s="29" t="s">
        <v>692</v>
      </c>
      <c r="G223" s="79" t="s">
        <v>666</v>
      </c>
      <c r="H223" s="86" t="s">
        <v>367</v>
      </c>
      <c r="I223" s="78">
        <v>100</v>
      </c>
      <c r="J223" s="29"/>
      <c r="K223" s="99"/>
    </row>
    <row r="224" spans="1:11" s="11" customFormat="1" ht="45">
      <c r="A224" s="30" t="s">
        <v>208</v>
      </c>
      <c r="B224" s="173"/>
      <c r="C224" s="175"/>
      <c r="D224" s="175"/>
      <c r="E224" s="13" t="s">
        <v>383</v>
      </c>
      <c r="F224" s="29" t="s">
        <v>696</v>
      </c>
      <c r="G224" s="79" t="s">
        <v>667</v>
      </c>
      <c r="H224" s="86" t="s">
        <v>368</v>
      </c>
      <c r="I224" s="78">
        <v>89.35</v>
      </c>
      <c r="J224" s="29"/>
      <c r="K224" s="99"/>
    </row>
    <row r="225" spans="1:11" s="11" customFormat="1" ht="45">
      <c r="A225" s="30" t="s">
        <v>209</v>
      </c>
      <c r="B225" s="95">
        <v>900000000</v>
      </c>
      <c r="C225" s="114"/>
      <c r="D225" s="114">
        <f t="shared" si="3"/>
        <v>900000000</v>
      </c>
      <c r="E225" s="13" t="s">
        <v>383</v>
      </c>
      <c r="F225" s="29" t="s">
        <v>696</v>
      </c>
      <c r="G225" s="79" t="s">
        <v>668</v>
      </c>
      <c r="H225" s="86" t="s">
        <v>369</v>
      </c>
      <c r="I225" s="78">
        <v>241</v>
      </c>
      <c r="J225" s="29"/>
      <c r="K225" s="99"/>
    </row>
    <row r="226" spans="1:11" s="11" customFormat="1" ht="45">
      <c r="A226" s="30" t="s">
        <v>210</v>
      </c>
      <c r="B226" s="173">
        <v>44500000000</v>
      </c>
      <c r="C226" s="176"/>
      <c r="D226" s="176">
        <f t="shared" si="3"/>
        <v>44500000000</v>
      </c>
      <c r="E226" s="13" t="s">
        <v>380</v>
      </c>
      <c r="F226" s="29" t="s">
        <v>696</v>
      </c>
      <c r="G226" s="79" t="s">
        <v>670</v>
      </c>
      <c r="H226" s="85" t="s">
        <v>741</v>
      </c>
      <c r="I226" s="78">
        <v>126.56</v>
      </c>
      <c r="J226" s="29"/>
      <c r="K226" s="99"/>
    </row>
    <row r="227" spans="1:11" s="11" customFormat="1" ht="45">
      <c r="A227" s="30" t="s">
        <v>210</v>
      </c>
      <c r="B227" s="173"/>
      <c r="C227" s="176"/>
      <c r="D227" s="176">
        <f t="shared" si="3"/>
        <v>0</v>
      </c>
      <c r="E227" s="13" t="s">
        <v>380</v>
      </c>
      <c r="F227" s="29" t="s">
        <v>696</v>
      </c>
      <c r="G227" s="79" t="s">
        <v>671</v>
      </c>
      <c r="H227" s="85" t="s">
        <v>741</v>
      </c>
      <c r="I227" s="78">
        <v>43.84</v>
      </c>
      <c r="J227" s="29"/>
      <c r="K227" s="99"/>
    </row>
    <row r="228" spans="1:11" s="11" customFormat="1" ht="45">
      <c r="A228" s="30" t="s">
        <v>210</v>
      </c>
      <c r="B228" s="173"/>
      <c r="C228" s="176"/>
      <c r="D228" s="176">
        <f t="shared" si="3"/>
        <v>0</v>
      </c>
      <c r="E228" s="13" t="s">
        <v>380</v>
      </c>
      <c r="F228" s="29" t="s">
        <v>696</v>
      </c>
      <c r="G228" s="79" t="s">
        <v>672</v>
      </c>
      <c r="H228" s="85" t="s">
        <v>741</v>
      </c>
      <c r="I228" s="78">
        <v>43.84</v>
      </c>
      <c r="J228" s="29"/>
      <c r="K228" s="99"/>
    </row>
    <row r="229" spans="1:11" s="11" customFormat="1" ht="45">
      <c r="A229" s="30" t="s">
        <v>211</v>
      </c>
      <c r="B229" s="173">
        <v>28987500000</v>
      </c>
      <c r="C229" s="176"/>
      <c r="D229" s="176">
        <f t="shared" si="3"/>
        <v>28987500000</v>
      </c>
      <c r="E229" s="13" t="s">
        <v>374</v>
      </c>
      <c r="F229" s="29" t="s">
        <v>696</v>
      </c>
      <c r="G229" s="79" t="s">
        <v>673</v>
      </c>
      <c r="H229" s="86" t="s">
        <v>370</v>
      </c>
      <c r="I229" s="78">
        <v>74.34</v>
      </c>
      <c r="J229" s="29"/>
      <c r="K229" s="99"/>
    </row>
    <row r="230" spans="1:11" s="11" customFormat="1" ht="45">
      <c r="A230" s="30" t="s">
        <v>211</v>
      </c>
      <c r="B230" s="173"/>
      <c r="C230" s="176"/>
      <c r="D230" s="176">
        <f t="shared" si="3"/>
        <v>0</v>
      </c>
      <c r="E230" s="13" t="s">
        <v>374</v>
      </c>
      <c r="F230" s="29" t="s">
        <v>696</v>
      </c>
      <c r="G230" s="79" t="s">
        <v>674</v>
      </c>
      <c r="H230" s="86" t="s">
        <v>370</v>
      </c>
      <c r="I230" s="78">
        <v>68.5</v>
      </c>
      <c r="J230" s="29"/>
      <c r="K230" s="99"/>
    </row>
    <row r="231" spans="1:11" s="11" customFormat="1" ht="45">
      <c r="A231" s="30" t="s">
        <v>211</v>
      </c>
      <c r="B231" s="173"/>
      <c r="C231" s="176"/>
      <c r="D231" s="176">
        <f t="shared" si="3"/>
        <v>0</v>
      </c>
      <c r="E231" s="13" t="s">
        <v>374</v>
      </c>
      <c r="F231" s="29" t="s">
        <v>696</v>
      </c>
      <c r="G231" s="79" t="s">
        <v>675</v>
      </c>
      <c r="H231" s="86" t="s">
        <v>370</v>
      </c>
      <c r="I231" s="78">
        <v>62.37</v>
      </c>
      <c r="J231" s="29"/>
      <c r="K231" s="99"/>
    </row>
    <row r="232" spans="1:11" s="11" customFormat="1" ht="45">
      <c r="A232" s="30" t="s">
        <v>212</v>
      </c>
      <c r="B232" s="95">
        <v>156800000000</v>
      </c>
      <c r="C232" s="114"/>
      <c r="D232" s="114">
        <f t="shared" si="3"/>
        <v>156800000000</v>
      </c>
      <c r="E232" s="13" t="s">
        <v>404</v>
      </c>
      <c r="F232" s="29" t="s">
        <v>696</v>
      </c>
      <c r="G232" s="79" t="s">
        <v>676</v>
      </c>
      <c r="H232" s="86" t="s">
        <v>371</v>
      </c>
      <c r="I232" s="78">
        <v>147</v>
      </c>
      <c r="J232" s="29"/>
      <c r="K232" s="99"/>
    </row>
    <row r="233" spans="1:11" s="11" customFormat="1" ht="45">
      <c r="A233" s="30" t="s">
        <v>213</v>
      </c>
      <c r="B233" s="95">
        <v>3090700000</v>
      </c>
      <c r="C233" s="114"/>
      <c r="D233" s="114">
        <f t="shared" si="3"/>
        <v>3090700000</v>
      </c>
      <c r="E233" s="13" t="s">
        <v>390</v>
      </c>
      <c r="F233" s="29" t="s">
        <v>696</v>
      </c>
      <c r="G233" s="79" t="s">
        <v>677</v>
      </c>
      <c r="H233" s="86" t="s">
        <v>213</v>
      </c>
      <c r="I233" s="78">
        <v>1830.35</v>
      </c>
      <c r="J233" s="29"/>
      <c r="K233" s="99"/>
    </row>
    <row r="234" spans="1:11" s="11" customFormat="1" ht="22.5">
      <c r="A234" s="30" t="s">
        <v>214</v>
      </c>
      <c r="B234" s="95">
        <v>330000000</v>
      </c>
      <c r="C234" s="114"/>
      <c r="D234" s="114">
        <f t="shared" si="3"/>
        <v>330000000</v>
      </c>
      <c r="E234" s="13" t="s">
        <v>391</v>
      </c>
      <c r="F234" s="29" t="s">
        <v>692</v>
      </c>
      <c r="G234" s="79" t="s">
        <v>666</v>
      </c>
      <c r="H234" s="86" t="s">
        <v>214</v>
      </c>
      <c r="I234" s="78">
        <v>77.2</v>
      </c>
      <c r="J234" s="29"/>
      <c r="K234" s="99"/>
    </row>
    <row r="235" spans="1:11" s="11" customFormat="1" ht="45">
      <c r="A235" s="30" t="s">
        <v>215</v>
      </c>
      <c r="B235" s="95">
        <v>3000000000</v>
      </c>
      <c r="C235" s="114"/>
      <c r="D235" s="114">
        <f t="shared" si="3"/>
        <v>3000000000</v>
      </c>
      <c r="E235" s="13" t="s">
        <v>94</v>
      </c>
      <c r="F235" s="29" t="s">
        <v>697</v>
      </c>
      <c r="G235" s="79" t="s">
        <v>678</v>
      </c>
      <c r="H235" s="86" t="s">
        <v>215</v>
      </c>
      <c r="I235" s="78">
        <v>1124.97</v>
      </c>
      <c r="J235" s="29"/>
      <c r="K235" s="99"/>
    </row>
    <row r="236" spans="1:11" s="11" customFormat="1" ht="45">
      <c r="A236" s="30" t="s">
        <v>216</v>
      </c>
      <c r="B236" s="95">
        <v>1150000000</v>
      </c>
      <c r="C236" s="114"/>
      <c r="D236" s="114">
        <f t="shared" si="3"/>
        <v>1150000000</v>
      </c>
      <c r="E236" s="13" t="s">
        <v>391</v>
      </c>
      <c r="F236" s="29" t="s">
        <v>697</v>
      </c>
      <c r="G236" s="79" t="s">
        <v>679</v>
      </c>
      <c r="H236" s="86" t="s">
        <v>216</v>
      </c>
      <c r="I236" s="78">
        <v>400</v>
      </c>
      <c r="J236" s="29"/>
      <c r="K236" s="99"/>
    </row>
    <row r="237" spans="1:11" s="11" customFormat="1" ht="45">
      <c r="A237" s="30" t="s">
        <v>216</v>
      </c>
      <c r="B237" s="95">
        <v>1150000000</v>
      </c>
      <c r="C237" s="114"/>
      <c r="D237" s="114">
        <f t="shared" si="3"/>
        <v>1150000000</v>
      </c>
      <c r="E237" s="13" t="s">
        <v>391</v>
      </c>
      <c r="F237" s="29" t="s">
        <v>697</v>
      </c>
      <c r="G237" s="79" t="s">
        <v>680</v>
      </c>
      <c r="H237" s="86" t="s">
        <v>216</v>
      </c>
      <c r="I237" s="78">
        <v>400</v>
      </c>
      <c r="J237" s="29"/>
      <c r="K237" s="99"/>
    </row>
    <row r="238" spans="1:11" s="11" customFormat="1" ht="45">
      <c r="A238" s="30" t="s">
        <v>217</v>
      </c>
      <c r="B238" s="95">
        <v>2670000000</v>
      </c>
      <c r="C238" s="114"/>
      <c r="D238" s="114">
        <f t="shared" si="3"/>
        <v>2670000000</v>
      </c>
      <c r="E238" s="13" t="s">
        <v>94</v>
      </c>
      <c r="F238" s="29" t="s">
        <v>696</v>
      </c>
      <c r="G238" s="79" t="s">
        <v>681</v>
      </c>
      <c r="H238" s="86" t="s">
        <v>372</v>
      </c>
      <c r="I238" s="78">
        <v>496.95</v>
      </c>
      <c r="J238" s="29"/>
      <c r="K238" s="99"/>
    </row>
    <row r="239" spans="1:11" s="11" customFormat="1" ht="45">
      <c r="A239" s="30" t="s">
        <v>218</v>
      </c>
      <c r="B239" s="95">
        <v>2800000000</v>
      </c>
      <c r="C239" s="114"/>
      <c r="D239" s="114">
        <f t="shared" si="3"/>
        <v>2800000000</v>
      </c>
      <c r="E239" s="24" t="s">
        <v>383</v>
      </c>
      <c r="F239" s="29" t="s">
        <v>696</v>
      </c>
      <c r="G239" s="119" t="s">
        <v>685</v>
      </c>
      <c r="H239" s="98" t="s">
        <v>373</v>
      </c>
      <c r="I239" s="91">
        <v>290.05</v>
      </c>
      <c r="J239" s="29"/>
      <c r="K239" s="99" t="s">
        <v>705</v>
      </c>
    </row>
    <row r="240" spans="1:11" s="11" customFormat="1" ht="45">
      <c r="A240" s="26" t="s">
        <v>219</v>
      </c>
      <c r="B240" s="95">
        <v>14000000000</v>
      </c>
      <c r="C240" s="114"/>
      <c r="D240" s="114">
        <f t="shared" si="3"/>
        <v>14000000000</v>
      </c>
      <c r="E240" s="24" t="s">
        <v>374</v>
      </c>
      <c r="F240" s="29" t="s">
        <v>696</v>
      </c>
      <c r="G240" s="119" t="s">
        <v>686</v>
      </c>
      <c r="H240" s="98" t="s">
        <v>742</v>
      </c>
      <c r="I240" s="78">
        <v>155.82</v>
      </c>
      <c r="J240" s="29"/>
      <c r="K240" s="99"/>
    </row>
    <row r="241" spans="1:11" s="11" customFormat="1" ht="22.5">
      <c r="A241" s="26" t="s">
        <v>220</v>
      </c>
      <c r="B241" s="95">
        <v>1360000000000</v>
      </c>
      <c r="C241" s="114"/>
      <c r="D241" s="114">
        <f t="shared" si="3"/>
        <v>1360000000000</v>
      </c>
      <c r="E241" s="24" t="s">
        <v>374</v>
      </c>
      <c r="F241" s="29" t="s">
        <v>692</v>
      </c>
      <c r="G241" s="119" t="s">
        <v>687</v>
      </c>
      <c r="H241" s="98" t="s">
        <v>745</v>
      </c>
      <c r="I241" s="78">
        <v>1199.18</v>
      </c>
      <c r="J241" s="29"/>
      <c r="K241" s="99"/>
    </row>
    <row r="242" spans="1:11" s="11" customFormat="1" ht="45">
      <c r="A242" s="26" t="s">
        <v>221</v>
      </c>
      <c r="B242" s="95">
        <v>2647925000</v>
      </c>
      <c r="C242" s="114"/>
      <c r="D242" s="114">
        <f t="shared" si="3"/>
        <v>2647925000</v>
      </c>
      <c r="E242" s="24" t="s">
        <v>405</v>
      </c>
      <c r="F242" s="29" t="s">
        <v>696</v>
      </c>
      <c r="G242" s="119" t="s">
        <v>688</v>
      </c>
      <c r="H242" s="97" t="s">
        <v>743</v>
      </c>
      <c r="I242" s="78">
        <v>11957</v>
      </c>
      <c r="J242" s="29"/>
      <c r="K242" s="99"/>
    </row>
    <row r="243" spans="1:11" s="11" customFormat="1" ht="45">
      <c r="A243" s="26" t="s">
        <v>222</v>
      </c>
      <c r="B243" s="95">
        <v>108000000000</v>
      </c>
      <c r="C243" s="114"/>
      <c r="D243" s="114">
        <f t="shared" si="3"/>
        <v>108000000000</v>
      </c>
      <c r="E243" s="24" t="s">
        <v>406</v>
      </c>
      <c r="F243" s="29" t="s">
        <v>696</v>
      </c>
      <c r="G243" s="119" t="s">
        <v>689</v>
      </c>
      <c r="H243" s="97" t="s">
        <v>744</v>
      </c>
      <c r="I243" s="78" t="s">
        <v>424</v>
      </c>
      <c r="J243" s="29"/>
      <c r="K243" s="99"/>
    </row>
    <row r="244" spans="1:11" s="11" customFormat="1" ht="45">
      <c r="A244" s="26" t="s">
        <v>727</v>
      </c>
      <c r="B244" s="95">
        <v>116745840000</v>
      </c>
      <c r="C244" s="114"/>
      <c r="D244" s="114">
        <f t="shared" si="3"/>
        <v>116745840000</v>
      </c>
      <c r="E244" s="24" t="s">
        <v>375</v>
      </c>
      <c r="F244" s="29" t="s">
        <v>696</v>
      </c>
      <c r="G244" s="119" t="s">
        <v>682</v>
      </c>
      <c r="H244" s="98" t="s">
        <v>427</v>
      </c>
      <c r="I244" s="120">
        <v>27024.5</v>
      </c>
      <c r="J244" s="29"/>
      <c r="K244" s="99"/>
    </row>
    <row r="245" spans="1:11" s="11" customFormat="1" ht="45.75" thickBot="1">
      <c r="A245" s="32" t="s">
        <v>728</v>
      </c>
      <c r="B245" s="96">
        <v>158740560000</v>
      </c>
      <c r="C245" s="127"/>
      <c r="D245" s="127">
        <f t="shared" si="3"/>
        <v>158740560000</v>
      </c>
      <c r="E245" s="25" t="s">
        <v>375</v>
      </c>
      <c r="F245" s="33" t="s">
        <v>696</v>
      </c>
      <c r="G245" s="128" t="s">
        <v>669</v>
      </c>
      <c r="H245" s="132" t="s">
        <v>426</v>
      </c>
      <c r="I245" s="129">
        <v>48994</v>
      </c>
      <c r="J245" s="33"/>
      <c r="K245" s="100"/>
    </row>
    <row r="246" spans="1:11" s="11" customFormat="1" ht="23.25" thickBot="1">
      <c r="A246" s="168" t="s">
        <v>781</v>
      </c>
      <c r="B246" s="169">
        <f>SUM(B3:B245)</f>
        <v>14480713075000</v>
      </c>
      <c r="C246" s="170"/>
      <c r="D246" s="169">
        <f>SUM(D3:D245)</f>
        <v>14480713075000</v>
      </c>
      <c r="E246" s="170"/>
      <c r="F246" s="170"/>
      <c r="G246" s="170"/>
      <c r="H246" s="170"/>
      <c r="I246" s="170"/>
      <c r="J246" s="170"/>
      <c r="K246" s="171"/>
    </row>
    <row r="247" spans="1:11" ht="36">
      <c r="A247" s="182" t="s">
        <v>782</v>
      </c>
      <c r="B247" s="183"/>
      <c r="C247" s="183"/>
      <c r="D247" s="183"/>
      <c r="E247" s="183"/>
      <c r="F247" s="183"/>
      <c r="G247" s="183"/>
      <c r="H247" s="183"/>
      <c r="I247" s="183"/>
      <c r="J247" s="183"/>
      <c r="K247" s="184"/>
    </row>
    <row r="248" spans="1:11" ht="45">
      <c r="A248" s="26" t="s">
        <v>6</v>
      </c>
      <c r="B248" s="93">
        <v>301032500000</v>
      </c>
      <c r="C248" s="114">
        <v>291790816906.08923</v>
      </c>
      <c r="D248" s="114">
        <f>B248-C248</f>
        <v>9241683093.9107666</v>
      </c>
      <c r="E248" s="27" t="s">
        <v>374</v>
      </c>
      <c r="F248" s="27" t="s">
        <v>691</v>
      </c>
      <c r="G248" s="115" t="s">
        <v>429</v>
      </c>
      <c r="H248" s="87" t="s">
        <v>763</v>
      </c>
      <c r="I248" s="78">
        <v>407.3</v>
      </c>
      <c r="J248" s="29"/>
      <c r="K248" s="99"/>
    </row>
    <row r="249" spans="1:11" ht="45">
      <c r="A249" s="26" t="s">
        <v>7</v>
      </c>
      <c r="B249" s="93">
        <v>2450000000</v>
      </c>
      <c r="C249" s="114">
        <v>2375123162.1740112</v>
      </c>
      <c r="D249" s="114">
        <f t="shared" ref="D249:D312" si="4">B249-C249</f>
        <v>74876837.82598877</v>
      </c>
      <c r="E249" s="27" t="s">
        <v>374</v>
      </c>
      <c r="F249" s="27" t="s">
        <v>693</v>
      </c>
      <c r="G249" s="124" t="s">
        <v>783</v>
      </c>
      <c r="H249" s="82" t="s">
        <v>223</v>
      </c>
      <c r="I249" s="78">
        <v>350</v>
      </c>
      <c r="J249" s="29"/>
      <c r="K249" s="99"/>
    </row>
    <row r="250" spans="1:11" ht="45">
      <c r="A250" s="26" t="s">
        <v>8</v>
      </c>
      <c r="B250" s="93">
        <v>240000000000</v>
      </c>
      <c r="C250" s="114">
        <v>232665126090.51495</v>
      </c>
      <c r="D250" s="114">
        <f t="shared" si="4"/>
        <v>7334873909.4850464</v>
      </c>
      <c r="E250" s="27" t="s">
        <v>374</v>
      </c>
      <c r="F250" s="27" t="s">
        <v>693</v>
      </c>
      <c r="G250" s="115" t="s">
        <v>430</v>
      </c>
      <c r="H250" s="82" t="s">
        <v>224</v>
      </c>
      <c r="I250" s="78">
        <v>239.8</v>
      </c>
      <c r="J250" s="29"/>
      <c r="K250" s="99"/>
    </row>
    <row r="251" spans="1:11" ht="247.5">
      <c r="A251" s="26" t="s">
        <v>9</v>
      </c>
      <c r="B251" s="93">
        <v>57000000000</v>
      </c>
      <c r="C251" s="114">
        <v>55166182935.613831</v>
      </c>
      <c r="D251" s="114">
        <f t="shared" si="4"/>
        <v>1833817064.3861694</v>
      </c>
      <c r="E251" s="27" t="s">
        <v>374</v>
      </c>
      <c r="F251" s="27" t="s">
        <v>691</v>
      </c>
      <c r="G251" s="115" t="s">
        <v>431</v>
      </c>
      <c r="H251" s="82" t="s">
        <v>225</v>
      </c>
      <c r="I251" s="78">
        <v>2422.15</v>
      </c>
      <c r="J251" s="29"/>
      <c r="K251" s="99"/>
    </row>
    <row r="252" spans="1:11" ht="45">
      <c r="A252" s="26" t="s">
        <v>10</v>
      </c>
      <c r="B252" s="93">
        <v>3000000000</v>
      </c>
      <c r="C252" s="114">
        <v>2908314076.1314392</v>
      </c>
      <c r="D252" s="114">
        <f t="shared" si="4"/>
        <v>91685923.868560791</v>
      </c>
      <c r="E252" s="27" t="s">
        <v>374</v>
      </c>
      <c r="F252" s="27" t="s">
        <v>691</v>
      </c>
      <c r="G252" s="115" t="s">
        <v>432</v>
      </c>
      <c r="H252" s="82" t="s">
        <v>226</v>
      </c>
      <c r="I252" s="78">
        <v>325.55</v>
      </c>
      <c r="J252" s="29"/>
      <c r="K252" s="99"/>
    </row>
    <row r="253" spans="1:11" ht="45">
      <c r="A253" s="26" t="s">
        <v>11</v>
      </c>
      <c r="B253" s="93">
        <v>2700000000</v>
      </c>
      <c r="C253" s="114">
        <v>2617482668.51828</v>
      </c>
      <c r="D253" s="114">
        <f t="shared" si="4"/>
        <v>82517331.481719971</v>
      </c>
      <c r="E253" s="27" t="s">
        <v>374</v>
      </c>
      <c r="F253" s="27" t="s">
        <v>693</v>
      </c>
      <c r="G253" s="115" t="s">
        <v>433</v>
      </c>
      <c r="H253" s="82" t="s">
        <v>227</v>
      </c>
      <c r="I253" s="78">
        <v>230</v>
      </c>
      <c r="J253" s="29"/>
      <c r="K253" s="99"/>
    </row>
    <row r="254" spans="1:11" ht="45">
      <c r="A254" s="26" t="s">
        <v>12</v>
      </c>
      <c r="B254" s="93">
        <v>144000000000</v>
      </c>
      <c r="C254" s="114">
        <v>131362660830.77959</v>
      </c>
      <c r="D254" s="114">
        <f t="shared" si="4"/>
        <v>12637339169.220413</v>
      </c>
      <c r="E254" s="27" t="s">
        <v>374</v>
      </c>
      <c r="F254" s="27" t="s">
        <v>691</v>
      </c>
      <c r="G254" s="115" t="s">
        <v>434</v>
      </c>
      <c r="H254" s="82" t="s">
        <v>228</v>
      </c>
      <c r="I254" s="78">
        <v>376.43</v>
      </c>
      <c r="J254" s="29"/>
      <c r="K254" s="99"/>
    </row>
    <row r="255" spans="1:11" ht="45">
      <c r="A255" s="26" t="s">
        <v>13</v>
      </c>
      <c r="B255" s="93">
        <v>131250000000</v>
      </c>
      <c r="C255" s="114">
        <v>127238740830.75037</v>
      </c>
      <c r="D255" s="114">
        <f t="shared" si="4"/>
        <v>4011259169.2496338</v>
      </c>
      <c r="E255" s="27" t="s">
        <v>374</v>
      </c>
      <c r="F255" s="27" t="s">
        <v>693</v>
      </c>
      <c r="G255" s="125" t="s">
        <v>435</v>
      </c>
      <c r="H255" s="82" t="s">
        <v>229</v>
      </c>
      <c r="I255" s="78">
        <v>208</v>
      </c>
      <c r="J255" s="29"/>
      <c r="K255" s="99"/>
    </row>
    <row r="256" spans="1:11" ht="45">
      <c r="A256" s="26" t="s">
        <v>14</v>
      </c>
      <c r="B256" s="93">
        <v>2650000000</v>
      </c>
      <c r="C256" s="114">
        <v>2569010767.2494354</v>
      </c>
      <c r="D256" s="114">
        <f t="shared" si="4"/>
        <v>80989232.750564575</v>
      </c>
      <c r="E256" s="27" t="s">
        <v>374</v>
      </c>
      <c r="F256" s="27" t="s">
        <v>691</v>
      </c>
      <c r="G256" s="115" t="s">
        <v>436</v>
      </c>
      <c r="H256" s="82" t="s">
        <v>230</v>
      </c>
      <c r="I256" s="78">
        <v>298.76</v>
      </c>
      <c r="J256" s="29"/>
      <c r="K256" s="99"/>
    </row>
    <row r="257" spans="1:11" ht="45">
      <c r="A257" s="26" t="s">
        <v>15</v>
      </c>
      <c r="B257" s="93">
        <v>2420000000</v>
      </c>
      <c r="C257" s="114">
        <v>2346040021.4126892</v>
      </c>
      <c r="D257" s="114">
        <f t="shared" si="4"/>
        <v>73959978.587310791</v>
      </c>
      <c r="E257" s="27" t="s">
        <v>374</v>
      </c>
      <c r="F257" s="27" t="s">
        <v>693</v>
      </c>
      <c r="G257" s="115" t="s">
        <v>437</v>
      </c>
      <c r="H257" s="82" t="s">
        <v>231</v>
      </c>
      <c r="I257" s="78">
        <v>220</v>
      </c>
      <c r="J257" s="29"/>
      <c r="K257" s="99"/>
    </row>
    <row r="258" spans="1:11" ht="45">
      <c r="A258" s="26" t="s">
        <v>16</v>
      </c>
      <c r="B258" s="93">
        <v>98000000000</v>
      </c>
      <c r="C258" s="114">
        <v>95004926486.960297</v>
      </c>
      <c r="D258" s="114">
        <f t="shared" si="4"/>
        <v>2995073513.0397034</v>
      </c>
      <c r="E258" s="27" t="s">
        <v>374</v>
      </c>
      <c r="F258" s="27" t="s">
        <v>691</v>
      </c>
      <c r="G258" s="115" t="s">
        <v>438</v>
      </c>
      <c r="H258" s="82" t="s">
        <v>232</v>
      </c>
      <c r="I258" s="78">
        <v>194</v>
      </c>
      <c r="J258" s="29"/>
      <c r="K258" s="99"/>
    </row>
    <row r="259" spans="1:11" ht="45">
      <c r="A259" s="26" t="s">
        <v>17</v>
      </c>
      <c r="B259" s="93">
        <v>92000000000</v>
      </c>
      <c r="C259" s="114">
        <v>89188298334.697418</v>
      </c>
      <c r="D259" s="114">
        <f t="shared" si="4"/>
        <v>2811701665.3025818</v>
      </c>
      <c r="E259" s="27" t="s">
        <v>374</v>
      </c>
      <c r="F259" s="27" t="s">
        <v>691</v>
      </c>
      <c r="G259" s="115" t="s">
        <v>439</v>
      </c>
      <c r="H259" s="82" t="s">
        <v>765</v>
      </c>
      <c r="I259" s="78">
        <v>285.39999999999998</v>
      </c>
      <c r="J259" s="29"/>
      <c r="K259" s="99"/>
    </row>
    <row r="260" spans="1:11" ht="45">
      <c r="A260" s="26" t="s">
        <v>18</v>
      </c>
      <c r="B260" s="93">
        <v>1205000000</v>
      </c>
      <c r="C260" s="114">
        <v>1168172820.5794678</v>
      </c>
      <c r="D260" s="114">
        <f t="shared" si="4"/>
        <v>36827179.420532227</v>
      </c>
      <c r="E260" s="27" t="s">
        <v>374</v>
      </c>
      <c r="F260" s="27" t="s">
        <v>691</v>
      </c>
      <c r="G260" s="115" t="s">
        <v>440</v>
      </c>
      <c r="H260" s="82" t="s">
        <v>233</v>
      </c>
      <c r="I260" s="78">
        <v>287.23</v>
      </c>
      <c r="J260" s="29"/>
      <c r="K260" s="99"/>
    </row>
    <row r="261" spans="1:11" ht="45">
      <c r="A261" s="26" t="s">
        <v>19</v>
      </c>
      <c r="B261" s="93">
        <v>2200000000</v>
      </c>
      <c r="C261" s="114">
        <v>2132763655.8297272</v>
      </c>
      <c r="D261" s="114">
        <f t="shared" si="4"/>
        <v>67236344.170272827</v>
      </c>
      <c r="E261" s="27" t="s">
        <v>376</v>
      </c>
      <c r="F261" s="27" t="s">
        <v>691</v>
      </c>
      <c r="G261" s="115" t="s">
        <v>441</v>
      </c>
      <c r="H261" s="82" t="s">
        <v>234</v>
      </c>
      <c r="I261" s="78">
        <v>342.13</v>
      </c>
      <c r="J261" s="29"/>
      <c r="K261" s="99"/>
    </row>
    <row r="262" spans="1:11" ht="45">
      <c r="A262" s="26" t="s">
        <v>20</v>
      </c>
      <c r="B262" s="93">
        <v>4900000000</v>
      </c>
      <c r="C262" s="114">
        <v>4750246324.3480072</v>
      </c>
      <c r="D262" s="114">
        <f t="shared" si="4"/>
        <v>149753675.6519928</v>
      </c>
      <c r="E262" s="27" t="s">
        <v>374</v>
      </c>
      <c r="F262" s="27" t="s">
        <v>693</v>
      </c>
      <c r="G262" s="115" t="s">
        <v>442</v>
      </c>
      <c r="H262" s="87" t="s">
        <v>764</v>
      </c>
      <c r="I262" s="78">
        <v>224.82</v>
      </c>
      <c r="J262" s="29"/>
      <c r="K262" s="99"/>
    </row>
    <row r="263" spans="1:11" ht="22.5">
      <c r="A263" s="26" t="s">
        <v>21</v>
      </c>
      <c r="B263" s="93">
        <v>78475000000</v>
      </c>
      <c r="C263" s="114">
        <v>67190831925.619011</v>
      </c>
      <c r="D263" s="114">
        <f t="shared" si="4"/>
        <v>11284168074.380989</v>
      </c>
      <c r="E263" s="27" t="s">
        <v>374</v>
      </c>
      <c r="F263" s="27" t="s">
        <v>694</v>
      </c>
      <c r="G263" s="115" t="s">
        <v>443</v>
      </c>
      <c r="H263" s="82" t="s">
        <v>235</v>
      </c>
      <c r="I263" s="78">
        <v>156.94999999999999</v>
      </c>
      <c r="J263" s="29"/>
      <c r="K263" s="99"/>
    </row>
    <row r="264" spans="1:11" ht="45">
      <c r="A264" s="26" t="s">
        <v>22</v>
      </c>
      <c r="B264" s="93">
        <v>9260000000</v>
      </c>
      <c r="C264" s="114">
        <v>8962085157.6102448</v>
      </c>
      <c r="D264" s="114">
        <f t="shared" si="4"/>
        <v>297914842.38975525</v>
      </c>
      <c r="E264" s="27" t="s">
        <v>377</v>
      </c>
      <c r="F264" s="27" t="s">
        <v>691</v>
      </c>
      <c r="G264" s="115" t="s">
        <v>444</v>
      </c>
      <c r="H264" s="82" t="s">
        <v>236</v>
      </c>
      <c r="I264" s="78">
        <v>959.15</v>
      </c>
      <c r="J264" s="29"/>
      <c r="K264" s="99"/>
    </row>
    <row r="265" spans="1:11" ht="45">
      <c r="A265" s="26" t="s">
        <v>23</v>
      </c>
      <c r="B265" s="93">
        <v>2700000000</v>
      </c>
      <c r="C265" s="114">
        <v>2617482668.5182953</v>
      </c>
      <c r="D265" s="114">
        <f t="shared" si="4"/>
        <v>82517331.481704712</v>
      </c>
      <c r="E265" s="27" t="s">
        <v>374</v>
      </c>
      <c r="F265" s="27" t="s">
        <v>691</v>
      </c>
      <c r="G265" s="115" t="s">
        <v>445</v>
      </c>
      <c r="H265" s="87" t="s">
        <v>766</v>
      </c>
      <c r="I265" s="78">
        <v>226.16</v>
      </c>
      <c r="J265" s="29"/>
      <c r="K265" s="99"/>
    </row>
    <row r="266" spans="1:11" ht="45">
      <c r="A266" s="26" t="s">
        <v>24</v>
      </c>
      <c r="B266" s="93">
        <v>68000000000</v>
      </c>
      <c r="C266" s="114">
        <v>65921785725.64592</v>
      </c>
      <c r="D266" s="114">
        <f t="shared" si="4"/>
        <v>2078214274.3540802</v>
      </c>
      <c r="E266" s="27" t="s">
        <v>374</v>
      </c>
      <c r="F266" s="27" t="s">
        <v>695</v>
      </c>
      <c r="G266" s="115" t="s">
        <v>446</v>
      </c>
      <c r="H266" s="82" t="s">
        <v>237</v>
      </c>
      <c r="I266" s="78">
        <v>702</v>
      </c>
      <c r="J266" s="29"/>
      <c r="K266" s="99"/>
    </row>
    <row r="267" spans="1:11" ht="45">
      <c r="A267" s="26" t="s">
        <v>25</v>
      </c>
      <c r="B267" s="93">
        <v>2012350000</v>
      </c>
      <c r="C267" s="114">
        <v>1950848610.3676987</v>
      </c>
      <c r="D267" s="114">
        <f t="shared" si="4"/>
        <v>61501389.632301331</v>
      </c>
      <c r="E267" s="27" t="s">
        <v>374</v>
      </c>
      <c r="F267" s="27" t="s">
        <v>691</v>
      </c>
      <c r="G267" s="115" t="s">
        <v>447</v>
      </c>
      <c r="H267" s="82" t="s">
        <v>238</v>
      </c>
      <c r="I267" s="78">
        <v>231</v>
      </c>
      <c r="J267" s="29"/>
      <c r="K267" s="99"/>
    </row>
    <row r="268" spans="1:11" ht="45">
      <c r="A268" s="26" t="s">
        <v>26</v>
      </c>
      <c r="B268" s="93">
        <v>15000000000</v>
      </c>
      <c r="C268" s="114">
        <v>14541570380.657181</v>
      </c>
      <c r="D268" s="114">
        <f t="shared" si="4"/>
        <v>458429619.34281921</v>
      </c>
      <c r="E268" s="27" t="s">
        <v>374</v>
      </c>
      <c r="F268" s="27" t="s">
        <v>691</v>
      </c>
      <c r="G268" s="115" t="s">
        <v>448</v>
      </c>
      <c r="H268" s="82" t="s">
        <v>239</v>
      </c>
      <c r="I268" s="78">
        <v>216.33</v>
      </c>
      <c r="J268" s="29"/>
      <c r="K268" s="99"/>
    </row>
    <row r="269" spans="1:11" ht="45">
      <c r="A269" s="26" t="s">
        <v>27</v>
      </c>
      <c r="B269" s="93">
        <v>5900000000</v>
      </c>
      <c r="C269" s="114">
        <v>5161376022.1290665</v>
      </c>
      <c r="D269" s="114">
        <f t="shared" si="4"/>
        <v>738623977.87093353</v>
      </c>
      <c r="E269" s="27" t="s">
        <v>378</v>
      </c>
      <c r="F269" s="27" t="s">
        <v>691</v>
      </c>
      <c r="G269" s="115" t="s">
        <v>449</v>
      </c>
      <c r="H269" s="87" t="s">
        <v>767</v>
      </c>
      <c r="I269" s="78">
        <v>1610.75</v>
      </c>
      <c r="J269" s="29"/>
      <c r="K269" s="99"/>
    </row>
    <row r="270" spans="1:11" ht="45">
      <c r="A270" s="26" t="s">
        <v>28</v>
      </c>
      <c r="B270" s="93">
        <v>62000000000</v>
      </c>
      <c r="C270" s="114">
        <v>60105157573.383041</v>
      </c>
      <c r="D270" s="114">
        <f t="shared" si="4"/>
        <v>1894842426.6169586</v>
      </c>
      <c r="E270" s="27" t="s">
        <v>374</v>
      </c>
      <c r="F270" s="27" t="s">
        <v>691</v>
      </c>
      <c r="G270" s="115" t="s">
        <v>450</v>
      </c>
      <c r="H270" s="82" t="s">
        <v>240</v>
      </c>
      <c r="I270" s="78">
        <v>783.62</v>
      </c>
      <c r="J270" s="29"/>
      <c r="K270" s="99"/>
    </row>
    <row r="271" spans="1:11" ht="45">
      <c r="A271" s="26" t="s">
        <v>29</v>
      </c>
      <c r="B271" s="93">
        <v>3490250000</v>
      </c>
      <c r="C271" s="114">
        <v>3383581068.0725861</v>
      </c>
      <c r="D271" s="114">
        <f t="shared" si="4"/>
        <v>106668931.92741394</v>
      </c>
      <c r="E271" s="27" t="s">
        <v>379</v>
      </c>
      <c r="F271" s="27" t="s">
        <v>691</v>
      </c>
      <c r="G271" s="115" t="s">
        <v>451</v>
      </c>
      <c r="H271" s="82" t="s">
        <v>768</v>
      </c>
      <c r="I271" s="78">
        <v>745.13</v>
      </c>
      <c r="J271" s="29"/>
      <c r="K271" s="99"/>
    </row>
    <row r="272" spans="1:11" ht="45">
      <c r="A272" s="26" t="s">
        <v>30</v>
      </c>
      <c r="B272" s="93">
        <v>27280000000</v>
      </c>
      <c r="C272" s="114">
        <v>26446269332.288536</v>
      </c>
      <c r="D272" s="114">
        <f t="shared" si="4"/>
        <v>833730667.71146393</v>
      </c>
      <c r="E272" s="27" t="s">
        <v>380</v>
      </c>
      <c r="F272" s="27" t="s">
        <v>691</v>
      </c>
      <c r="G272" s="115" t="s">
        <v>452</v>
      </c>
      <c r="H272" s="82" t="s">
        <v>769</v>
      </c>
      <c r="I272" s="78">
        <v>893.49</v>
      </c>
      <c r="J272" s="29"/>
      <c r="K272" s="99"/>
    </row>
    <row r="273" spans="1:11" ht="45">
      <c r="A273" s="26" t="s">
        <v>31</v>
      </c>
      <c r="B273" s="93">
        <v>11450000000</v>
      </c>
      <c r="C273" s="114">
        <v>11100065390.568321</v>
      </c>
      <c r="D273" s="114">
        <f t="shared" si="4"/>
        <v>349934609.43167877</v>
      </c>
      <c r="E273" s="27" t="s">
        <v>381</v>
      </c>
      <c r="F273" s="27" t="s">
        <v>691</v>
      </c>
      <c r="G273" s="115" t="s">
        <v>453</v>
      </c>
      <c r="H273" s="82" t="s">
        <v>770</v>
      </c>
      <c r="I273" s="78">
        <v>1885</v>
      </c>
      <c r="J273" s="29"/>
      <c r="K273" s="99"/>
    </row>
    <row r="274" spans="1:11" ht="45">
      <c r="A274" s="26" t="s">
        <v>33</v>
      </c>
      <c r="B274" s="93">
        <v>27500000000</v>
      </c>
      <c r="C274" s="114">
        <v>26528725325.410378</v>
      </c>
      <c r="D274" s="114">
        <f t="shared" si="4"/>
        <v>971274674.5896225</v>
      </c>
      <c r="E274" s="27" t="s">
        <v>380</v>
      </c>
      <c r="F274" s="27" t="s">
        <v>691</v>
      </c>
      <c r="G274" s="115" t="s">
        <v>455</v>
      </c>
      <c r="H274" s="82" t="s">
        <v>242</v>
      </c>
      <c r="I274" s="78">
        <v>201</v>
      </c>
      <c r="J274" s="29"/>
      <c r="K274" s="99"/>
    </row>
    <row r="275" spans="1:11" ht="45">
      <c r="A275" s="26" t="s">
        <v>34</v>
      </c>
      <c r="B275" s="93">
        <v>48500000000</v>
      </c>
      <c r="C275" s="114">
        <v>47017744230.791573</v>
      </c>
      <c r="D275" s="114">
        <f t="shared" si="4"/>
        <v>1482255769.2084274</v>
      </c>
      <c r="E275" s="27" t="s">
        <v>374</v>
      </c>
      <c r="F275" s="27" t="s">
        <v>691</v>
      </c>
      <c r="G275" s="115" t="s">
        <v>456</v>
      </c>
      <c r="H275" s="82" t="s">
        <v>243</v>
      </c>
      <c r="I275" s="78">
        <v>199.96</v>
      </c>
      <c r="J275" s="29"/>
      <c r="K275" s="99"/>
    </row>
    <row r="276" spans="1:11" ht="45">
      <c r="A276" s="26" t="s">
        <v>35</v>
      </c>
      <c r="B276" s="93">
        <v>2300000000</v>
      </c>
      <c r="C276" s="114">
        <v>2229707458.3674316</v>
      </c>
      <c r="D276" s="114">
        <f t="shared" si="4"/>
        <v>70292541.632568359</v>
      </c>
      <c r="E276" s="27" t="s">
        <v>374</v>
      </c>
      <c r="F276" s="27" t="s">
        <v>695</v>
      </c>
      <c r="G276" s="115" t="s">
        <v>457</v>
      </c>
      <c r="H276" s="82" t="s">
        <v>244</v>
      </c>
      <c r="I276" s="78">
        <v>216.64</v>
      </c>
      <c r="J276" s="29"/>
      <c r="K276" s="99"/>
    </row>
    <row r="277" spans="1:11" ht="45">
      <c r="A277" s="26" t="s">
        <v>36</v>
      </c>
      <c r="B277" s="93">
        <v>6820000000</v>
      </c>
      <c r="C277" s="114">
        <v>6587468843.4082413</v>
      </c>
      <c r="D277" s="114">
        <f t="shared" si="4"/>
        <v>232531156.59175873</v>
      </c>
      <c r="E277" s="27" t="s">
        <v>374</v>
      </c>
      <c r="F277" s="27" t="s">
        <v>691</v>
      </c>
      <c r="G277" s="115" t="s">
        <v>458</v>
      </c>
      <c r="H277" s="82" t="s">
        <v>245</v>
      </c>
      <c r="I277" s="78">
        <v>193</v>
      </c>
      <c r="J277" s="29"/>
      <c r="K277" s="99"/>
    </row>
    <row r="278" spans="1:11" ht="45">
      <c r="A278" s="26" t="s">
        <v>37</v>
      </c>
      <c r="B278" s="93">
        <v>1500000000</v>
      </c>
      <c r="C278" s="114">
        <v>1454157038.0657196</v>
      </c>
      <c r="D278" s="114">
        <f t="shared" si="4"/>
        <v>45842961.934280396</v>
      </c>
      <c r="E278" s="27" t="s">
        <v>374</v>
      </c>
      <c r="F278" s="27" t="s">
        <v>691</v>
      </c>
      <c r="G278" s="115" t="s">
        <v>459</v>
      </c>
      <c r="H278" s="82" t="s">
        <v>246</v>
      </c>
      <c r="I278" s="78">
        <v>123</v>
      </c>
      <c r="J278" s="29"/>
      <c r="K278" s="99"/>
    </row>
    <row r="279" spans="1:11" ht="45">
      <c r="A279" s="26" t="s">
        <v>38</v>
      </c>
      <c r="B279" s="93">
        <v>581140000</v>
      </c>
      <c r="C279" s="114">
        <v>563379214.06767273</v>
      </c>
      <c r="D279" s="114">
        <f t="shared" si="4"/>
        <v>17760785.932327271</v>
      </c>
      <c r="E279" s="27" t="s">
        <v>374</v>
      </c>
      <c r="F279" s="27" t="s">
        <v>691</v>
      </c>
      <c r="G279" s="115" t="s">
        <v>460</v>
      </c>
      <c r="H279" s="82" t="s">
        <v>247</v>
      </c>
      <c r="I279" s="78">
        <v>77.87</v>
      </c>
      <c r="J279" s="29"/>
      <c r="K279" s="99"/>
    </row>
    <row r="280" spans="1:11" ht="45">
      <c r="A280" s="26" t="s">
        <v>39</v>
      </c>
      <c r="B280" s="93">
        <v>41000000000</v>
      </c>
      <c r="C280" s="114">
        <v>39746959040.462975</v>
      </c>
      <c r="D280" s="114">
        <f t="shared" si="4"/>
        <v>1253040959.5370255</v>
      </c>
      <c r="E280" s="27" t="s">
        <v>374</v>
      </c>
      <c r="F280" s="27" t="s">
        <v>691</v>
      </c>
      <c r="G280" s="115" t="s">
        <v>461</v>
      </c>
      <c r="H280" s="82" t="s">
        <v>248</v>
      </c>
      <c r="I280" s="78">
        <v>242.3</v>
      </c>
      <c r="J280" s="29"/>
      <c r="K280" s="99"/>
    </row>
    <row r="281" spans="1:11" ht="45">
      <c r="A281" s="26" t="s">
        <v>40</v>
      </c>
      <c r="B281" s="93">
        <v>2200000000</v>
      </c>
      <c r="C281" s="114">
        <v>2132763655.8297195</v>
      </c>
      <c r="D281" s="114">
        <f t="shared" si="4"/>
        <v>67236344.170280457</v>
      </c>
      <c r="E281" s="27" t="s">
        <v>374</v>
      </c>
      <c r="F281" s="27" t="s">
        <v>691</v>
      </c>
      <c r="G281" s="115" t="s">
        <v>462</v>
      </c>
      <c r="H281" s="82" t="s">
        <v>249</v>
      </c>
      <c r="I281" s="78">
        <v>342.13</v>
      </c>
      <c r="J281" s="29"/>
      <c r="K281" s="99"/>
    </row>
    <row r="282" spans="1:11" ht="45">
      <c r="A282" s="26" t="s">
        <v>41</v>
      </c>
      <c r="B282" s="93">
        <v>3000000000</v>
      </c>
      <c r="C282" s="114">
        <v>2908314076.1314392</v>
      </c>
      <c r="D282" s="114">
        <f t="shared" si="4"/>
        <v>91685923.868560791</v>
      </c>
      <c r="E282" s="27" t="s">
        <v>382</v>
      </c>
      <c r="F282" s="27" t="s">
        <v>691</v>
      </c>
      <c r="G282" s="115" t="s">
        <v>463</v>
      </c>
      <c r="H282" s="82" t="s">
        <v>250</v>
      </c>
      <c r="I282" s="78">
        <v>231</v>
      </c>
      <c r="J282" s="29"/>
      <c r="K282" s="99"/>
    </row>
    <row r="283" spans="1:11" ht="45">
      <c r="A283" s="26" t="s">
        <v>42</v>
      </c>
      <c r="B283" s="93">
        <v>500000000</v>
      </c>
      <c r="C283" s="114">
        <v>483913885.4001236</v>
      </c>
      <c r="D283" s="114">
        <f t="shared" si="4"/>
        <v>16086114.599876404</v>
      </c>
      <c r="E283" s="27" t="s">
        <v>374</v>
      </c>
      <c r="F283" s="27" t="s">
        <v>691</v>
      </c>
      <c r="G283" s="115" t="s">
        <v>464</v>
      </c>
      <c r="H283" s="82" t="s">
        <v>251</v>
      </c>
      <c r="I283" s="78">
        <v>223.9</v>
      </c>
      <c r="J283" s="29"/>
      <c r="K283" s="99"/>
    </row>
    <row r="284" spans="1:11" ht="45">
      <c r="A284" s="26" t="s">
        <v>43</v>
      </c>
      <c r="B284" s="93">
        <v>1818600000</v>
      </c>
      <c r="C284" s="114">
        <v>1763019992.9508743</v>
      </c>
      <c r="D284" s="114">
        <f t="shared" si="4"/>
        <v>55580007.049125671</v>
      </c>
      <c r="E284" s="27" t="s">
        <v>374</v>
      </c>
      <c r="F284" s="27" t="s">
        <v>691</v>
      </c>
      <c r="G284" s="115" t="s">
        <v>465</v>
      </c>
      <c r="H284" s="82" t="s">
        <v>252</v>
      </c>
      <c r="I284" s="78">
        <v>123.63</v>
      </c>
      <c r="J284" s="29"/>
      <c r="K284" s="99"/>
    </row>
    <row r="285" spans="1:11" ht="22.5">
      <c r="A285" s="26" t="s">
        <v>44</v>
      </c>
      <c r="B285" s="93">
        <v>1300000000</v>
      </c>
      <c r="C285" s="114">
        <v>1258176102.0403137</v>
      </c>
      <c r="D285" s="114">
        <f t="shared" si="4"/>
        <v>41823897.959686279</v>
      </c>
      <c r="E285" s="27" t="s">
        <v>374</v>
      </c>
      <c r="F285" s="27" t="s">
        <v>692</v>
      </c>
      <c r="G285" s="115" t="s">
        <v>466</v>
      </c>
      <c r="H285" s="82" t="s">
        <v>253</v>
      </c>
      <c r="I285" s="78">
        <v>200</v>
      </c>
      <c r="J285" s="29"/>
      <c r="K285" s="99"/>
    </row>
    <row r="286" spans="1:11" ht="45">
      <c r="A286" s="26" t="s">
        <v>46</v>
      </c>
      <c r="B286" s="93">
        <v>550000000</v>
      </c>
      <c r="C286" s="114">
        <v>533190913.95742798</v>
      </c>
      <c r="D286" s="114">
        <f t="shared" si="4"/>
        <v>16809086.042572021</v>
      </c>
      <c r="E286" s="27" t="s">
        <v>374</v>
      </c>
      <c r="F286" s="27" t="s">
        <v>691</v>
      </c>
      <c r="G286" s="115" t="s">
        <v>468</v>
      </c>
      <c r="H286" s="82" t="s">
        <v>255</v>
      </c>
      <c r="I286" s="78">
        <v>127.7</v>
      </c>
      <c r="J286" s="29"/>
      <c r="K286" s="99"/>
    </row>
    <row r="287" spans="1:11" ht="45">
      <c r="A287" s="26" t="s">
        <v>47</v>
      </c>
      <c r="B287" s="93">
        <v>740000000</v>
      </c>
      <c r="C287" s="114">
        <v>717384138.77908707</v>
      </c>
      <c r="D287" s="114">
        <f t="shared" si="4"/>
        <v>22615861.220912933</v>
      </c>
      <c r="E287" s="27" t="s">
        <v>374</v>
      </c>
      <c r="F287" s="27" t="s">
        <v>691</v>
      </c>
      <c r="G287" s="115" t="s">
        <v>469</v>
      </c>
      <c r="H287" s="82" t="s">
        <v>256</v>
      </c>
      <c r="I287" s="78">
        <v>82.5</v>
      </c>
      <c r="J287" s="29"/>
      <c r="K287" s="99"/>
    </row>
    <row r="288" spans="1:11" ht="22.5">
      <c r="A288" s="26" t="s">
        <v>48</v>
      </c>
      <c r="B288" s="93">
        <v>2350000000</v>
      </c>
      <c r="C288" s="114">
        <v>2278179359.6362915</v>
      </c>
      <c r="D288" s="114">
        <f t="shared" si="4"/>
        <v>71820640.363708496</v>
      </c>
      <c r="E288" s="27" t="s">
        <v>374</v>
      </c>
      <c r="F288" s="27" t="s">
        <v>694</v>
      </c>
      <c r="G288" s="115" t="s">
        <v>470</v>
      </c>
      <c r="H288" s="87" t="s">
        <v>771</v>
      </c>
      <c r="I288" s="78">
        <v>124.21</v>
      </c>
      <c r="J288" s="29"/>
      <c r="K288" s="99"/>
    </row>
    <row r="289" spans="1:11" ht="45">
      <c r="A289" s="26" t="s">
        <v>49</v>
      </c>
      <c r="B289" s="93">
        <v>1100000000</v>
      </c>
      <c r="C289" s="114">
        <v>1066381827.9148598</v>
      </c>
      <c r="D289" s="114">
        <f t="shared" si="4"/>
        <v>33618172.085140228</v>
      </c>
      <c r="E289" s="27" t="s">
        <v>374</v>
      </c>
      <c r="F289" s="27" t="s">
        <v>691</v>
      </c>
      <c r="G289" s="115" t="s">
        <v>471</v>
      </c>
      <c r="H289" s="82" t="s">
        <v>257</v>
      </c>
      <c r="I289" s="78">
        <v>262.5</v>
      </c>
      <c r="J289" s="29"/>
      <c r="K289" s="99"/>
    </row>
    <row r="290" spans="1:11" ht="45">
      <c r="A290" s="26" t="s">
        <v>50</v>
      </c>
      <c r="B290" s="93">
        <v>2000000000</v>
      </c>
      <c r="C290" s="114">
        <v>1938876050.7542915</v>
      </c>
      <c r="D290" s="114">
        <f t="shared" si="4"/>
        <v>61123949.245708466</v>
      </c>
      <c r="E290" s="27" t="s">
        <v>374</v>
      </c>
      <c r="F290" s="27" t="s">
        <v>691</v>
      </c>
      <c r="G290" s="115" t="s">
        <v>472</v>
      </c>
      <c r="H290" s="87" t="s">
        <v>753</v>
      </c>
      <c r="I290" s="78">
        <v>183.5</v>
      </c>
      <c r="J290" s="29"/>
      <c r="K290" s="99"/>
    </row>
    <row r="291" spans="1:11" ht="22.5">
      <c r="A291" s="26" t="s">
        <v>51</v>
      </c>
      <c r="B291" s="93">
        <v>30000000000</v>
      </c>
      <c r="C291" s="114">
        <v>29034833124.007286</v>
      </c>
      <c r="D291" s="114">
        <f t="shared" si="4"/>
        <v>965166875.99271393</v>
      </c>
      <c r="E291" s="27" t="s">
        <v>383</v>
      </c>
      <c r="F291" s="27" t="s">
        <v>694</v>
      </c>
      <c r="G291" s="115" t="s">
        <v>473</v>
      </c>
      <c r="H291" s="82" t="s">
        <v>258</v>
      </c>
      <c r="I291" s="78">
        <v>314.14999999999998</v>
      </c>
      <c r="J291" s="29"/>
      <c r="K291" s="99"/>
    </row>
    <row r="292" spans="1:11" ht="45">
      <c r="A292" s="26" t="s">
        <v>52</v>
      </c>
      <c r="B292" s="93">
        <v>800000000</v>
      </c>
      <c r="C292" s="114">
        <v>775550420.30171585</v>
      </c>
      <c r="D292" s="114">
        <f t="shared" si="4"/>
        <v>24449579.698284149</v>
      </c>
      <c r="E292" s="27" t="s">
        <v>374</v>
      </c>
      <c r="F292" s="27" t="s">
        <v>691</v>
      </c>
      <c r="G292" s="115" t="s">
        <v>474</v>
      </c>
      <c r="H292" s="83" t="s">
        <v>754</v>
      </c>
      <c r="I292" s="78">
        <v>121.26</v>
      </c>
      <c r="J292" s="29"/>
      <c r="K292" s="99"/>
    </row>
    <row r="293" spans="1:11" ht="45">
      <c r="A293" s="26" t="s">
        <v>53</v>
      </c>
      <c r="B293" s="93">
        <v>1500000000</v>
      </c>
      <c r="C293" s="114">
        <v>1454157038.0657196</v>
      </c>
      <c r="D293" s="114">
        <f t="shared" si="4"/>
        <v>45842961.934280396</v>
      </c>
      <c r="E293" s="27" t="s">
        <v>378</v>
      </c>
      <c r="F293" s="27" t="s">
        <v>691</v>
      </c>
      <c r="G293" s="115" t="s">
        <v>475</v>
      </c>
      <c r="H293" s="159" t="s">
        <v>729</v>
      </c>
      <c r="I293" s="78">
        <v>99.13</v>
      </c>
      <c r="J293" s="29"/>
      <c r="K293" s="99"/>
    </row>
    <row r="294" spans="1:11" ht="45">
      <c r="A294" s="26" t="s">
        <v>54</v>
      </c>
      <c r="B294" s="93">
        <v>1080000000</v>
      </c>
      <c r="C294" s="114">
        <v>1046993067.4073181</v>
      </c>
      <c r="D294" s="114">
        <f t="shared" si="4"/>
        <v>33006932.592681885</v>
      </c>
      <c r="E294" s="27" t="s">
        <v>374</v>
      </c>
      <c r="F294" s="27" t="s">
        <v>691</v>
      </c>
      <c r="G294" s="115" t="s">
        <v>476</v>
      </c>
      <c r="H294" s="82" t="s">
        <v>259</v>
      </c>
      <c r="I294" s="78">
        <v>137.08000000000001</v>
      </c>
      <c r="J294" s="29"/>
      <c r="K294" s="99"/>
    </row>
    <row r="295" spans="1:11" ht="22.5">
      <c r="A295" s="26" t="s">
        <v>55</v>
      </c>
      <c r="B295" s="93">
        <v>2750000000</v>
      </c>
      <c r="C295" s="114">
        <v>2661526369.7006683</v>
      </c>
      <c r="D295" s="114">
        <f t="shared" si="4"/>
        <v>88473630.299331665</v>
      </c>
      <c r="E295" s="27" t="s">
        <v>374</v>
      </c>
      <c r="F295" s="27" t="s">
        <v>694</v>
      </c>
      <c r="G295" s="115" t="s">
        <v>478</v>
      </c>
      <c r="H295" s="82" t="s">
        <v>260</v>
      </c>
      <c r="I295" s="78">
        <v>440</v>
      </c>
      <c r="J295" s="29"/>
      <c r="K295" s="99"/>
    </row>
    <row r="296" spans="1:11" ht="22.5">
      <c r="A296" s="26" t="s">
        <v>56</v>
      </c>
      <c r="B296" s="93">
        <v>2220124582</v>
      </c>
      <c r="C296" s="114">
        <v>2152273190.8653412</v>
      </c>
      <c r="D296" s="114">
        <f t="shared" si="4"/>
        <v>67851391.134658813</v>
      </c>
      <c r="E296" s="27" t="s">
        <v>374</v>
      </c>
      <c r="F296" s="27" t="s">
        <v>694</v>
      </c>
      <c r="G296" s="115" t="s">
        <v>479</v>
      </c>
      <c r="H296" s="82" t="s">
        <v>261</v>
      </c>
      <c r="I296" s="78">
        <v>186.65</v>
      </c>
      <c r="J296" s="29"/>
      <c r="K296" s="99"/>
    </row>
    <row r="297" spans="1:11" ht="22.5">
      <c r="A297" s="26" t="s">
        <v>57</v>
      </c>
      <c r="B297" s="93">
        <v>2400000000</v>
      </c>
      <c r="C297" s="114">
        <v>2326651260.9051495</v>
      </c>
      <c r="D297" s="114">
        <f t="shared" si="4"/>
        <v>73348739.09485054</v>
      </c>
      <c r="E297" s="27" t="s">
        <v>374</v>
      </c>
      <c r="F297" s="27" t="s">
        <v>694</v>
      </c>
      <c r="G297" s="115" t="s">
        <v>480</v>
      </c>
      <c r="H297" s="82" t="s">
        <v>262</v>
      </c>
      <c r="I297" s="78">
        <v>233.4</v>
      </c>
      <c r="J297" s="29"/>
      <c r="K297" s="99"/>
    </row>
    <row r="298" spans="1:11" ht="22.5">
      <c r="A298" s="26" t="s">
        <v>58</v>
      </c>
      <c r="B298" s="93">
        <v>460000000</v>
      </c>
      <c r="C298" s="114">
        <v>445941491.67348671</v>
      </c>
      <c r="D298" s="114">
        <f t="shared" si="4"/>
        <v>14058508.32651329</v>
      </c>
      <c r="E298" s="27" t="s">
        <v>374</v>
      </c>
      <c r="F298" s="27" t="s">
        <v>694</v>
      </c>
      <c r="G298" s="115" t="s">
        <v>481</v>
      </c>
      <c r="H298" s="82" t="s">
        <v>263</v>
      </c>
      <c r="I298" s="78">
        <v>91</v>
      </c>
      <c r="J298" s="29"/>
      <c r="K298" s="99"/>
    </row>
    <row r="299" spans="1:11" ht="45">
      <c r="A299" s="26" t="s">
        <v>59</v>
      </c>
      <c r="B299" s="93">
        <v>172750500000</v>
      </c>
      <c r="C299" s="114">
        <v>145087257424.91498</v>
      </c>
      <c r="D299" s="114">
        <f t="shared" si="4"/>
        <v>27663242575.085022</v>
      </c>
      <c r="E299" s="27" t="s">
        <v>374</v>
      </c>
      <c r="F299" s="27" t="s">
        <v>691</v>
      </c>
      <c r="G299" s="115" t="s">
        <v>482</v>
      </c>
      <c r="H299" s="87" t="s">
        <v>755</v>
      </c>
      <c r="I299" s="78">
        <v>265.77</v>
      </c>
      <c r="J299" s="29"/>
      <c r="K299" s="99"/>
    </row>
    <row r="300" spans="1:11" ht="22.5">
      <c r="A300" s="26" t="s">
        <v>60</v>
      </c>
      <c r="B300" s="93">
        <v>56235000000</v>
      </c>
      <c r="C300" s="114">
        <v>45435227969.436806</v>
      </c>
      <c r="D300" s="114">
        <f t="shared" si="4"/>
        <v>10799772030.563194</v>
      </c>
      <c r="E300" s="27" t="s">
        <v>374</v>
      </c>
      <c r="F300" s="27" t="s">
        <v>694</v>
      </c>
      <c r="G300" s="115" t="s">
        <v>483</v>
      </c>
      <c r="H300" s="87" t="s">
        <v>756</v>
      </c>
      <c r="I300" s="78">
        <v>502</v>
      </c>
      <c r="J300" s="29"/>
      <c r="K300" s="99"/>
    </row>
    <row r="301" spans="1:11" ht="45">
      <c r="A301" s="26" t="s">
        <v>61</v>
      </c>
      <c r="B301" s="93">
        <v>61000000000</v>
      </c>
      <c r="C301" s="114">
        <v>46310300254.387329</v>
      </c>
      <c r="D301" s="114">
        <f t="shared" si="4"/>
        <v>14689699745.612671</v>
      </c>
      <c r="E301" s="27" t="s">
        <v>385</v>
      </c>
      <c r="F301" s="27" t="s">
        <v>691</v>
      </c>
      <c r="G301" s="115" t="s">
        <v>484</v>
      </c>
      <c r="H301" s="82" t="s">
        <v>264</v>
      </c>
      <c r="I301" s="78">
        <v>570.4</v>
      </c>
      <c r="J301" s="29"/>
      <c r="K301" s="99"/>
    </row>
    <row r="302" spans="1:11" ht="45">
      <c r="A302" s="26" t="s">
        <v>62</v>
      </c>
      <c r="B302" s="93">
        <v>248614000000</v>
      </c>
      <c r="C302" s="114">
        <v>181665322327.83301</v>
      </c>
      <c r="D302" s="114">
        <f t="shared" si="4"/>
        <v>66948677672.166992</v>
      </c>
      <c r="E302" s="27" t="s">
        <v>386</v>
      </c>
      <c r="F302" s="27" t="s">
        <v>691</v>
      </c>
      <c r="G302" s="115" t="s">
        <v>485</v>
      </c>
      <c r="H302" s="82" t="s">
        <v>265</v>
      </c>
      <c r="I302" s="78">
        <v>395</v>
      </c>
      <c r="J302" s="29"/>
      <c r="K302" s="99"/>
    </row>
    <row r="303" spans="1:11" ht="45">
      <c r="A303" s="26" t="s">
        <v>63</v>
      </c>
      <c r="B303" s="93">
        <v>52722000000</v>
      </c>
      <c r="C303" s="114">
        <v>39190767259.54055</v>
      </c>
      <c r="D303" s="114">
        <f t="shared" si="4"/>
        <v>13531232740.45945</v>
      </c>
      <c r="E303" s="27" t="s">
        <v>374</v>
      </c>
      <c r="F303" s="27" t="s">
        <v>691</v>
      </c>
      <c r="G303" s="115" t="s">
        <v>486</v>
      </c>
      <c r="H303" s="87" t="s">
        <v>758</v>
      </c>
      <c r="I303" s="78">
        <v>140</v>
      </c>
      <c r="J303" s="29"/>
      <c r="K303" s="99"/>
    </row>
    <row r="304" spans="1:11" ht="22.5">
      <c r="A304" s="26" t="s">
        <v>64</v>
      </c>
      <c r="B304" s="93">
        <v>67704000000</v>
      </c>
      <c r="C304" s="114">
        <v>50327599608.131973</v>
      </c>
      <c r="D304" s="114">
        <f t="shared" si="4"/>
        <v>17376400391.868027</v>
      </c>
      <c r="E304" s="27" t="s">
        <v>374</v>
      </c>
      <c r="F304" s="27" t="s">
        <v>694</v>
      </c>
      <c r="G304" s="115" t="s">
        <v>487</v>
      </c>
      <c r="H304" s="82" t="s">
        <v>757</v>
      </c>
      <c r="I304" s="78">
        <v>109.2</v>
      </c>
      <c r="J304" s="29"/>
      <c r="K304" s="99"/>
    </row>
    <row r="305" spans="1:11" ht="22.5">
      <c r="A305" s="26" t="s">
        <v>65</v>
      </c>
      <c r="B305" s="93">
        <v>55380943780</v>
      </c>
      <c r="C305" s="114">
        <v>41110941121.296867</v>
      </c>
      <c r="D305" s="114">
        <f t="shared" si="4"/>
        <v>14270002658.703133</v>
      </c>
      <c r="E305" s="27" t="s">
        <v>386</v>
      </c>
      <c r="F305" s="27" t="s">
        <v>694</v>
      </c>
      <c r="G305" s="115" t="s">
        <v>488</v>
      </c>
      <c r="H305" s="82" t="s">
        <v>266</v>
      </c>
      <c r="I305" s="78">
        <v>588</v>
      </c>
      <c r="J305" s="29"/>
      <c r="K305" s="99"/>
    </row>
    <row r="306" spans="1:11" ht="22.5">
      <c r="A306" s="26" t="s">
        <v>66</v>
      </c>
      <c r="B306" s="93">
        <v>214389710826</v>
      </c>
      <c r="C306" s="114">
        <v>158895368003.96667</v>
      </c>
      <c r="D306" s="114">
        <f t="shared" si="4"/>
        <v>55494342822.033325</v>
      </c>
      <c r="E306" s="27" t="s">
        <v>374</v>
      </c>
      <c r="F306" s="27" t="s">
        <v>694</v>
      </c>
      <c r="G306" s="125" t="s">
        <v>489</v>
      </c>
      <c r="H306" s="82" t="s">
        <v>773</v>
      </c>
      <c r="I306" s="78">
        <v>341.4</v>
      </c>
      <c r="J306" s="29"/>
      <c r="K306" s="99"/>
    </row>
    <row r="307" spans="1:11" ht="45">
      <c r="A307" s="26" t="s">
        <v>67</v>
      </c>
      <c r="B307" s="93">
        <v>32175500000</v>
      </c>
      <c r="C307" s="114">
        <v>23846936933.2794</v>
      </c>
      <c r="D307" s="114">
        <f t="shared" si="4"/>
        <v>8328563066.7206001</v>
      </c>
      <c r="E307" s="27" t="s">
        <v>374</v>
      </c>
      <c r="F307" s="27" t="s">
        <v>691</v>
      </c>
      <c r="G307" s="115" t="s">
        <v>490</v>
      </c>
      <c r="H307" s="87" t="s">
        <v>772</v>
      </c>
      <c r="I307" s="78">
        <v>91.93</v>
      </c>
      <c r="J307" s="29"/>
      <c r="K307" s="99"/>
    </row>
    <row r="308" spans="1:11" ht="22.5">
      <c r="A308" s="26" t="s">
        <v>68</v>
      </c>
      <c r="B308" s="93">
        <v>113400625000</v>
      </c>
      <c r="C308" s="114">
        <v>83798725411.125748</v>
      </c>
      <c r="D308" s="114">
        <f t="shared" si="4"/>
        <v>29601899588.874252</v>
      </c>
      <c r="E308" s="27" t="s">
        <v>374</v>
      </c>
      <c r="F308" s="27" t="s">
        <v>694</v>
      </c>
      <c r="G308" s="115" t="s">
        <v>491</v>
      </c>
      <c r="H308" s="82" t="s">
        <v>774</v>
      </c>
      <c r="I308" s="78">
        <v>305.43</v>
      </c>
      <c r="J308" s="29"/>
      <c r="K308" s="99"/>
    </row>
    <row r="309" spans="1:11" ht="45">
      <c r="A309" s="26" t="s">
        <v>69</v>
      </c>
      <c r="B309" s="93">
        <v>190000000000</v>
      </c>
      <c r="C309" s="114">
        <v>139622824216.47379</v>
      </c>
      <c r="D309" s="114">
        <f t="shared" si="4"/>
        <v>50377175783.526215</v>
      </c>
      <c r="E309" s="27" t="s">
        <v>374</v>
      </c>
      <c r="F309" s="27" t="s">
        <v>691</v>
      </c>
      <c r="G309" s="115" t="s">
        <v>492</v>
      </c>
      <c r="H309" s="82" t="s">
        <v>759</v>
      </c>
      <c r="I309" s="78">
        <v>217.6</v>
      </c>
      <c r="J309" s="29"/>
      <c r="K309" s="99"/>
    </row>
    <row r="310" spans="1:11" ht="45">
      <c r="A310" s="26" t="s">
        <v>70</v>
      </c>
      <c r="B310" s="93">
        <v>130480000000</v>
      </c>
      <c r="C310" s="114">
        <v>90967107675.536118</v>
      </c>
      <c r="D310" s="114">
        <f t="shared" si="4"/>
        <v>39512892324.463882</v>
      </c>
      <c r="E310" s="27" t="s">
        <v>374</v>
      </c>
      <c r="F310" s="27" t="s">
        <v>691</v>
      </c>
      <c r="G310" s="116" t="s">
        <v>493</v>
      </c>
      <c r="H310" s="82" t="s">
        <v>267</v>
      </c>
      <c r="I310" s="78">
        <v>237</v>
      </c>
      <c r="J310" s="29"/>
      <c r="K310" s="99"/>
    </row>
    <row r="311" spans="1:11" ht="45">
      <c r="A311" s="26" t="s">
        <v>71</v>
      </c>
      <c r="B311" s="93">
        <v>14000000000</v>
      </c>
      <c r="C311" s="114">
        <v>9688158213.8330231</v>
      </c>
      <c r="D311" s="114">
        <f t="shared" si="4"/>
        <v>4311841786.1669769</v>
      </c>
      <c r="E311" s="27" t="s">
        <v>374</v>
      </c>
      <c r="F311" s="27" t="s">
        <v>691</v>
      </c>
      <c r="G311" s="115" t="s">
        <v>494</v>
      </c>
      <c r="H311" s="82" t="s">
        <v>268</v>
      </c>
      <c r="I311" s="78">
        <v>430.05</v>
      </c>
      <c r="J311" s="29"/>
      <c r="K311" s="99"/>
    </row>
    <row r="312" spans="1:11" ht="45">
      <c r="A312" s="26" t="s">
        <v>72</v>
      </c>
      <c r="B312" s="93">
        <v>8659000000</v>
      </c>
      <c r="C312" s="114">
        <v>5992125855.255722</v>
      </c>
      <c r="D312" s="114">
        <f t="shared" si="4"/>
        <v>2666874144.744278</v>
      </c>
      <c r="E312" s="27" t="s">
        <v>374</v>
      </c>
      <c r="F312" s="27" t="s">
        <v>691</v>
      </c>
      <c r="G312" s="115" t="s">
        <v>495</v>
      </c>
      <c r="H312" s="82" t="s">
        <v>269</v>
      </c>
      <c r="I312" s="78">
        <v>226.16</v>
      </c>
      <c r="J312" s="29"/>
      <c r="K312" s="99"/>
    </row>
    <row r="313" spans="1:11" ht="45">
      <c r="A313" s="26" t="s">
        <v>73</v>
      </c>
      <c r="B313" s="93">
        <v>67506484500</v>
      </c>
      <c r="C313" s="114">
        <v>45773741377.895073</v>
      </c>
      <c r="D313" s="114">
        <f t="shared" ref="D313:D376" si="5">B313-C313</f>
        <v>21732743122.104927</v>
      </c>
      <c r="E313" s="27" t="s">
        <v>387</v>
      </c>
      <c r="F313" s="27" t="s">
        <v>691</v>
      </c>
      <c r="G313" s="116" t="s">
        <v>496</v>
      </c>
      <c r="H313" s="82" t="s">
        <v>270</v>
      </c>
      <c r="I313" s="78">
        <v>420</v>
      </c>
      <c r="J313" s="29"/>
      <c r="K313" s="99"/>
    </row>
    <row r="314" spans="1:11" ht="45">
      <c r="A314" s="26" t="s">
        <v>74</v>
      </c>
      <c r="B314" s="93">
        <v>23370000000</v>
      </c>
      <c r="C314" s="114">
        <v>15925704806.178955</v>
      </c>
      <c r="D314" s="114">
        <f t="shared" si="5"/>
        <v>7444295193.8210449</v>
      </c>
      <c r="E314" s="27" t="s">
        <v>374</v>
      </c>
      <c r="F314" s="27" t="s">
        <v>691</v>
      </c>
      <c r="G314" s="116" t="s">
        <v>497</v>
      </c>
      <c r="H314" s="87" t="s">
        <v>760</v>
      </c>
      <c r="I314" s="78">
        <v>270</v>
      </c>
      <c r="J314" s="29"/>
      <c r="K314" s="99"/>
    </row>
    <row r="315" spans="1:11" ht="45">
      <c r="A315" s="26" t="s">
        <v>75</v>
      </c>
      <c r="B315" s="93">
        <v>3000000000</v>
      </c>
      <c r="C315" s="114">
        <v>1984414642.9866028</v>
      </c>
      <c r="D315" s="114">
        <f t="shared" si="5"/>
        <v>1015585357.0133972</v>
      </c>
      <c r="E315" s="27" t="s">
        <v>374</v>
      </c>
      <c r="F315" s="27" t="s">
        <v>691</v>
      </c>
      <c r="G315" s="116" t="s">
        <v>498</v>
      </c>
      <c r="H315" s="87" t="s">
        <v>761</v>
      </c>
      <c r="I315" s="78">
        <v>705.66</v>
      </c>
      <c r="J315" s="29"/>
      <c r="K315" s="99"/>
    </row>
    <row r="316" spans="1:11" ht="45">
      <c r="A316" s="26" t="s">
        <v>76</v>
      </c>
      <c r="B316" s="93">
        <v>122500000000</v>
      </c>
      <c r="C316" s="114">
        <v>72828767123.287674</v>
      </c>
      <c r="D316" s="114">
        <f t="shared" si="5"/>
        <v>49671232876.712326</v>
      </c>
      <c r="E316" s="31" t="s">
        <v>374</v>
      </c>
      <c r="F316" s="27" t="s">
        <v>691</v>
      </c>
      <c r="G316" s="116" t="s">
        <v>499</v>
      </c>
      <c r="H316" s="82" t="s">
        <v>762</v>
      </c>
      <c r="I316" s="78">
        <v>344.32</v>
      </c>
      <c r="J316" s="29"/>
      <c r="K316" s="99"/>
    </row>
    <row r="317" spans="1:11" ht="45">
      <c r="A317" s="26" t="s">
        <v>77</v>
      </c>
      <c r="B317" s="93">
        <v>12170000000</v>
      </c>
      <c r="C317" s="114">
        <v>5968301369.8630142</v>
      </c>
      <c r="D317" s="114">
        <f t="shared" si="5"/>
        <v>6201698630.1369858</v>
      </c>
      <c r="E317" s="31" t="s">
        <v>374</v>
      </c>
      <c r="F317" s="27" t="s">
        <v>691</v>
      </c>
      <c r="G317" s="116" t="s">
        <v>500</v>
      </c>
      <c r="H317" s="82" t="s">
        <v>271</v>
      </c>
      <c r="I317" s="78">
        <v>347.85</v>
      </c>
      <c r="J317" s="29"/>
      <c r="K317" s="99"/>
    </row>
    <row r="318" spans="1:11" ht="45">
      <c r="A318" s="26" t="s">
        <v>78</v>
      </c>
      <c r="B318" s="93">
        <v>56200000000</v>
      </c>
      <c r="C318" s="114">
        <v>23365342465.753426</v>
      </c>
      <c r="D318" s="114">
        <f t="shared" si="5"/>
        <v>32834657534.246574</v>
      </c>
      <c r="E318" s="27" t="s">
        <v>388</v>
      </c>
      <c r="F318" s="27" t="s">
        <v>691</v>
      </c>
      <c r="G318" s="115" t="s">
        <v>501</v>
      </c>
      <c r="H318" s="82" t="s">
        <v>272</v>
      </c>
      <c r="I318" s="78">
        <v>272</v>
      </c>
      <c r="J318" s="29"/>
      <c r="K318" s="99"/>
    </row>
    <row r="319" spans="1:11" ht="45">
      <c r="A319" s="26" t="s">
        <v>79</v>
      </c>
      <c r="B319" s="93">
        <v>1593000000</v>
      </c>
      <c r="C319" s="114">
        <v>662840753.4246521</v>
      </c>
      <c r="D319" s="114">
        <f t="shared" si="5"/>
        <v>930159246.5753479</v>
      </c>
      <c r="E319" s="27" t="s">
        <v>374</v>
      </c>
      <c r="F319" s="27" t="s">
        <v>694</v>
      </c>
      <c r="G319" s="116" t="s">
        <v>502</v>
      </c>
      <c r="H319" s="82" t="s">
        <v>273</v>
      </c>
      <c r="I319" s="78">
        <v>119.41</v>
      </c>
      <c r="J319" s="29"/>
      <c r="K319" s="99"/>
    </row>
    <row r="320" spans="1:11" ht="45">
      <c r="A320" s="26" t="s">
        <v>80</v>
      </c>
      <c r="B320" s="93">
        <v>90833250000</v>
      </c>
      <c r="C320" s="114">
        <v>25165787414.38356</v>
      </c>
      <c r="D320" s="114">
        <f t="shared" si="5"/>
        <v>65667462585.61644</v>
      </c>
      <c r="E320" s="27" t="s">
        <v>94</v>
      </c>
      <c r="F320" s="27" t="s">
        <v>691</v>
      </c>
      <c r="G320" s="115" t="s">
        <v>503</v>
      </c>
      <c r="H320" s="88" t="s">
        <v>775</v>
      </c>
      <c r="I320" s="78">
        <v>255.9</v>
      </c>
      <c r="J320" s="29"/>
      <c r="K320" s="99"/>
    </row>
    <row r="321" spans="1:11" ht="22.5">
      <c r="A321" s="26" t="s">
        <v>81</v>
      </c>
      <c r="B321" s="93">
        <v>12195000000</v>
      </c>
      <c r="C321" s="114">
        <v>3077984589.0410919</v>
      </c>
      <c r="D321" s="114">
        <f t="shared" si="5"/>
        <v>9117015410.9589081</v>
      </c>
      <c r="E321" s="27" t="s">
        <v>374</v>
      </c>
      <c r="F321" s="27" t="s">
        <v>692</v>
      </c>
      <c r="G321" s="115" t="s">
        <v>504</v>
      </c>
      <c r="H321" s="82" t="s">
        <v>274</v>
      </c>
      <c r="I321" s="78">
        <v>553</v>
      </c>
      <c r="J321" s="29"/>
      <c r="K321" s="99"/>
    </row>
    <row r="322" spans="1:11" ht="22.5">
      <c r="A322" s="26" t="s">
        <v>82</v>
      </c>
      <c r="B322" s="93">
        <v>5900000000</v>
      </c>
      <c r="C322" s="114">
        <v>937534246.57531738</v>
      </c>
      <c r="D322" s="114">
        <f t="shared" si="5"/>
        <v>4962465753.4246826</v>
      </c>
      <c r="E322" s="27" t="s">
        <v>374</v>
      </c>
      <c r="F322" s="27" t="s">
        <v>692</v>
      </c>
      <c r="G322" s="115" t="s">
        <v>505</v>
      </c>
      <c r="H322" s="82" t="s">
        <v>776</v>
      </c>
      <c r="I322" s="78">
        <v>315.31</v>
      </c>
      <c r="J322" s="29"/>
      <c r="K322" s="99"/>
    </row>
    <row r="323" spans="1:11" ht="22.5">
      <c r="A323" s="26" t="s">
        <v>83</v>
      </c>
      <c r="B323" s="93">
        <v>12700000000</v>
      </c>
      <c r="C323" s="114">
        <v>2018082191.7808228</v>
      </c>
      <c r="D323" s="114">
        <f t="shared" si="5"/>
        <v>10681917808.219177</v>
      </c>
      <c r="E323" s="27" t="s">
        <v>374</v>
      </c>
      <c r="F323" s="27" t="s">
        <v>692</v>
      </c>
      <c r="G323" s="115" t="s">
        <v>506</v>
      </c>
      <c r="H323" s="82" t="s">
        <v>777</v>
      </c>
      <c r="I323" s="78">
        <v>601</v>
      </c>
      <c r="J323" s="29"/>
      <c r="K323" s="99"/>
    </row>
    <row r="324" spans="1:11" ht="22.5">
      <c r="A324" s="26" t="s">
        <v>84</v>
      </c>
      <c r="B324" s="93">
        <v>13700000000</v>
      </c>
      <c r="C324" s="114">
        <v>2176986301.3698578</v>
      </c>
      <c r="D324" s="114">
        <f t="shared" si="5"/>
        <v>11523013698.630142</v>
      </c>
      <c r="E324" s="27" t="s">
        <v>374</v>
      </c>
      <c r="F324" s="27" t="s">
        <v>692</v>
      </c>
      <c r="G324" s="115" t="s">
        <v>507</v>
      </c>
      <c r="H324" s="82" t="s">
        <v>275</v>
      </c>
      <c r="I324" s="78">
        <v>787.35</v>
      </c>
      <c r="J324" s="29"/>
      <c r="K324" s="99"/>
    </row>
    <row r="325" spans="1:11" ht="22.5">
      <c r="A325" s="26" t="s">
        <v>85</v>
      </c>
      <c r="B325" s="93">
        <v>24700000000</v>
      </c>
      <c r="C325" s="114">
        <v>3924931506.8493042</v>
      </c>
      <c r="D325" s="114">
        <f t="shared" si="5"/>
        <v>20775068493.150696</v>
      </c>
      <c r="E325" s="27" t="s">
        <v>374</v>
      </c>
      <c r="F325" s="27" t="s">
        <v>692</v>
      </c>
      <c r="G325" s="115" t="s">
        <v>508</v>
      </c>
      <c r="H325" s="82" t="s">
        <v>276</v>
      </c>
      <c r="I325" s="78">
        <v>687.47</v>
      </c>
      <c r="J325" s="29"/>
      <c r="K325" s="99"/>
    </row>
    <row r="326" spans="1:11" ht="67.5">
      <c r="A326" s="26" t="s">
        <v>86</v>
      </c>
      <c r="B326" s="93">
        <v>2100000000</v>
      </c>
      <c r="C326" s="114">
        <v>333698630.13698578</v>
      </c>
      <c r="D326" s="114">
        <f t="shared" si="5"/>
        <v>1766301369.8630142</v>
      </c>
      <c r="E326" s="27" t="s">
        <v>374</v>
      </c>
      <c r="F326" s="27" t="s">
        <v>692</v>
      </c>
      <c r="G326" s="115" t="s">
        <v>509</v>
      </c>
      <c r="H326" s="84" t="s">
        <v>778</v>
      </c>
      <c r="I326" s="78">
        <v>53.68</v>
      </c>
      <c r="J326" s="29"/>
      <c r="K326" s="99"/>
    </row>
    <row r="327" spans="1:11" ht="22.5">
      <c r="A327" s="26" t="s">
        <v>87</v>
      </c>
      <c r="B327" s="93">
        <v>4100000000</v>
      </c>
      <c r="C327" s="114">
        <v>651506849.31506348</v>
      </c>
      <c r="D327" s="114">
        <f t="shared" si="5"/>
        <v>3448493150.6849365</v>
      </c>
      <c r="E327" s="27" t="s">
        <v>374</v>
      </c>
      <c r="F327" s="27" t="s">
        <v>692</v>
      </c>
      <c r="G327" s="115" t="s">
        <v>510</v>
      </c>
      <c r="H327" s="84" t="s">
        <v>277</v>
      </c>
      <c r="I327" s="78">
        <v>190.99</v>
      </c>
      <c r="J327" s="29"/>
      <c r="K327" s="99"/>
    </row>
    <row r="328" spans="1:11" ht="22.5">
      <c r="A328" s="26" t="s">
        <v>88</v>
      </c>
      <c r="B328" s="93">
        <v>2600000000</v>
      </c>
      <c r="C328" s="114">
        <v>413150684.93151855</v>
      </c>
      <c r="D328" s="114">
        <f t="shared" si="5"/>
        <v>2186849315.0684814</v>
      </c>
      <c r="E328" s="27" t="s">
        <v>374</v>
      </c>
      <c r="F328" s="27" t="s">
        <v>692</v>
      </c>
      <c r="G328" s="115" t="s">
        <v>511</v>
      </c>
      <c r="H328" s="84" t="s">
        <v>779</v>
      </c>
      <c r="I328" s="78">
        <v>176.38</v>
      </c>
      <c r="J328" s="29"/>
      <c r="K328" s="99"/>
    </row>
    <row r="329" spans="1:11" ht="22.5">
      <c r="A329" s="26" t="s">
        <v>89</v>
      </c>
      <c r="B329" s="93">
        <v>12700000000</v>
      </c>
      <c r="C329" s="114">
        <v>2018082191.7808228</v>
      </c>
      <c r="D329" s="114">
        <f t="shared" si="5"/>
        <v>10681917808.219177</v>
      </c>
      <c r="E329" s="27" t="s">
        <v>374</v>
      </c>
      <c r="F329" s="27" t="s">
        <v>692</v>
      </c>
      <c r="G329" s="115" t="s">
        <v>512</v>
      </c>
      <c r="H329" s="82" t="s">
        <v>278</v>
      </c>
      <c r="I329" s="78">
        <v>596</v>
      </c>
      <c r="J329" s="29"/>
      <c r="K329" s="99"/>
    </row>
    <row r="330" spans="1:11" ht="45">
      <c r="A330" s="26" t="s">
        <v>90</v>
      </c>
      <c r="B330" s="93">
        <v>240000000000</v>
      </c>
      <c r="C330" s="114">
        <v>32383561643.835632</v>
      </c>
      <c r="D330" s="114">
        <f t="shared" si="5"/>
        <v>207616438356.16437</v>
      </c>
      <c r="E330" s="27" t="s">
        <v>374</v>
      </c>
      <c r="F330" s="27" t="s">
        <v>691</v>
      </c>
      <c r="G330" s="115" t="s">
        <v>513</v>
      </c>
      <c r="H330" s="82" t="s">
        <v>279</v>
      </c>
      <c r="I330" s="78">
        <v>620</v>
      </c>
      <c r="J330" s="29"/>
      <c r="K330" s="99"/>
    </row>
    <row r="331" spans="1:11" ht="45">
      <c r="A331" s="26" t="s">
        <v>91</v>
      </c>
      <c r="B331" s="93">
        <v>32500000000</v>
      </c>
      <c r="C331" s="114">
        <v>4118150684.9315186</v>
      </c>
      <c r="D331" s="114">
        <f t="shared" si="5"/>
        <v>28381849315.068481</v>
      </c>
      <c r="E331" s="27" t="s">
        <v>374</v>
      </c>
      <c r="F331" s="27" t="s">
        <v>691</v>
      </c>
      <c r="G331" s="115" t="s">
        <v>514</v>
      </c>
      <c r="H331" s="82" t="s">
        <v>280</v>
      </c>
      <c r="I331" s="78">
        <v>169.88</v>
      </c>
      <c r="J331" s="29"/>
      <c r="K331" s="99"/>
    </row>
    <row r="332" spans="1:11" ht="45">
      <c r="A332" s="26" t="s">
        <v>92</v>
      </c>
      <c r="B332" s="94">
        <v>31153220000</v>
      </c>
      <c r="C332" s="114">
        <v>2840816168.0327911</v>
      </c>
      <c r="D332" s="114">
        <f t="shared" si="5"/>
        <v>28312403831.967209</v>
      </c>
      <c r="E332" s="28" t="s">
        <v>389</v>
      </c>
      <c r="F332" s="27" t="s">
        <v>691</v>
      </c>
      <c r="G332" s="117" t="s">
        <v>683</v>
      </c>
      <c r="H332" s="82" t="s">
        <v>281</v>
      </c>
      <c r="I332" s="78">
        <v>1057.2</v>
      </c>
      <c r="J332" s="29"/>
      <c r="K332" s="99"/>
    </row>
    <row r="333" spans="1:11" ht="45">
      <c r="A333" s="26" t="s">
        <v>93</v>
      </c>
      <c r="B333" s="93">
        <v>30409200000</v>
      </c>
      <c r="C333" s="114">
        <v>789309836.06555176</v>
      </c>
      <c r="D333" s="114">
        <f t="shared" si="5"/>
        <v>29619890163.934448</v>
      </c>
      <c r="E333" s="12" t="s">
        <v>374</v>
      </c>
      <c r="F333" s="27" t="s">
        <v>691</v>
      </c>
      <c r="G333" s="117" t="s">
        <v>684</v>
      </c>
      <c r="H333" s="82" t="s">
        <v>282</v>
      </c>
      <c r="I333" s="78" t="s">
        <v>407</v>
      </c>
      <c r="J333" s="29"/>
      <c r="K333" s="99"/>
    </row>
    <row r="334" spans="1:11" ht="45">
      <c r="A334" s="26" t="s">
        <v>97</v>
      </c>
      <c r="B334" s="95">
        <v>9606000000</v>
      </c>
      <c r="C334" s="114">
        <v>2158060274</v>
      </c>
      <c r="D334" s="114">
        <f t="shared" si="5"/>
        <v>7447939726</v>
      </c>
      <c r="E334" s="13" t="s">
        <v>380</v>
      </c>
      <c r="F334" s="29" t="s">
        <v>696</v>
      </c>
      <c r="G334" s="79" t="s">
        <v>516</v>
      </c>
      <c r="H334" s="86" t="s">
        <v>283</v>
      </c>
      <c r="I334" s="78">
        <v>150.65</v>
      </c>
      <c r="J334" s="29"/>
      <c r="K334" s="99"/>
    </row>
    <row r="335" spans="1:11" ht="45">
      <c r="A335" s="26" t="s">
        <v>98</v>
      </c>
      <c r="B335" s="95">
        <v>17798000000</v>
      </c>
      <c r="C335" s="114">
        <v>3998454795</v>
      </c>
      <c r="D335" s="114">
        <f t="shared" si="5"/>
        <v>13799545205</v>
      </c>
      <c r="E335" s="13" t="s">
        <v>379</v>
      </c>
      <c r="F335" s="29" t="s">
        <v>696</v>
      </c>
      <c r="G335" s="79" t="s">
        <v>517</v>
      </c>
      <c r="H335" s="86" t="s">
        <v>284</v>
      </c>
      <c r="I335" s="78">
        <v>286</v>
      </c>
      <c r="J335" s="29"/>
      <c r="K335" s="99"/>
    </row>
    <row r="336" spans="1:11" ht="45">
      <c r="A336" s="26" t="s">
        <v>99</v>
      </c>
      <c r="B336" s="95">
        <v>4564800000</v>
      </c>
      <c r="C336" s="114">
        <v>1025516712</v>
      </c>
      <c r="D336" s="114">
        <f t="shared" si="5"/>
        <v>3539283288</v>
      </c>
      <c r="E336" s="13" t="s">
        <v>391</v>
      </c>
      <c r="F336" s="29" t="s">
        <v>696</v>
      </c>
      <c r="G336" s="79" t="s">
        <v>518</v>
      </c>
      <c r="H336" s="86" t="s">
        <v>285</v>
      </c>
      <c r="I336" s="78">
        <v>87.29</v>
      </c>
      <c r="J336" s="29"/>
      <c r="K336" s="99"/>
    </row>
    <row r="337" spans="1:11" ht="45">
      <c r="A337" s="26" t="s">
        <v>100</v>
      </c>
      <c r="B337" s="95">
        <v>4579000000</v>
      </c>
      <c r="C337" s="114">
        <v>1028706849</v>
      </c>
      <c r="D337" s="114">
        <f t="shared" si="5"/>
        <v>3550293151</v>
      </c>
      <c r="E337" s="13" t="s">
        <v>374</v>
      </c>
      <c r="F337" s="29" t="s">
        <v>696</v>
      </c>
      <c r="G337" s="79" t="s">
        <v>519</v>
      </c>
      <c r="H337" s="86" t="s">
        <v>286</v>
      </c>
      <c r="I337" s="78">
        <v>158.77000000000001</v>
      </c>
      <c r="J337" s="29"/>
      <c r="K337" s="99"/>
    </row>
    <row r="338" spans="1:11" ht="45">
      <c r="A338" s="26" t="s">
        <v>101</v>
      </c>
      <c r="B338" s="95">
        <v>1005200000</v>
      </c>
      <c r="C338" s="114">
        <v>225825753</v>
      </c>
      <c r="D338" s="114">
        <f t="shared" si="5"/>
        <v>779374247</v>
      </c>
      <c r="E338" s="13" t="s">
        <v>374</v>
      </c>
      <c r="F338" s="29" t="s">
        <v>696</v>
      </c>
      <c r="G338" s="79" t="s">
        <v>520</v>
      </c>
      <c r="H338" s="86" t="s">
        <v>287</v>
      </c>
      <c r="I338" s="78">
        <v>50.26</v>
      </c>
      <c r="J338" s="29"/>
      <c r="K338" s="99"/>
    </row>
    <row r="339" spans="1:11" ht="45">
      <c r="A339" s="26" t="s">
        <v>102</v>
      </c>
      <c r="B339" s="95">
        <v>7800000000</v>
      </c>
      <c r="C339" s="114">
        <v>1752328767</v>
      </c>
      <c r="D339" s="114">
        <f t="shared" si="5"/>
        <v>6047671233</v>
      </c>
      <c r="E339" s="13" t="s">
        <v>392</v>
      </c>
      <c r="F339" s="29" t="s">
        <v>696</v>
      </c>
      <c r="G339" s="79" t="s">
        <v>521</v>
      </c>
      <c r="H339" s="86" t="s">
        <v>288</v>
      </c>
      <c r="I339" s="78">
        <v>143.72</v>
      </c>
      <c r="J339" s="29"/>
      <c r="K339" s="99"/>
    </row>
    <row r="340" spans="1:11" ht="45">
      <c r="A340" s="26" t="s">
        <v>103</v>
      </c>
      <c r="B340" s="95">
        <v>1000000000</v>
      </c>
      <c r="C340" s="114">
        <v>224657534</v>
      </c>
      <c r="D340" s="114">
        <f t="shared" si="5"/>
        <v>775342466</v>
      </c>
      <c r="E340" s="13" t="s">
        <v>393</v>
      </c>
      <c r="F340" s="29" t="s">
        <v>696</v>
      </c>
      <c r="G340" s="79" t="s">
        <v>522</v>
      </c>
      <c r="H340" s="86" t="s">
        <v>289</v>
      </c>
      <c r="I340" s="78">
        <v>1194.69</v>
      </c>
      <c r="J340" s="29"/>
      <c r="K340" s="99"/>
    </row>
    <row r="341" spans="1:11" ht="45">
      <c r="A341" s="26" t="s">
        <v>104</v>
      </c>
      <c r="B341" s="95">
        <v>5077800000</v>
      </c>
      <c r="C341" s="114">
        <v>1140766027</v>
      </c>
      <c r="D341" s="114">
        <f t="shared" si="5"/>
        <v>3937033973</v>
      </c>
      <c r="E341" s="13" t="s">
        <v>391</v>
      </c>
      <c r="F341" s="29" t="s">
        <v>696</v>
      </c>
      <c r="G341" s="79" t="s">
        <v>523</v>
      </c>
      <c r="H341" s="86" t="s">
        <v>290</v>
      </c>
      <c r="I341" s="78">
        <v>169.33</v>
      </c>
      <c r="J341" s="29"/>
      <c r="K341" s="99"/>
    </row>
    <row r="342" spans="1:11" ht="45">
      <c r="A342" s="26" t="s">
        <v>104</v>
      </c>
      <c r="B342" s="95">
        <v>746200000</v>
      </c>
      <c r="C342" s="114">
        <v>167639452</v>
      </c>
      <c r="D342" s="114">
        <f t="shared" si="5"/>
        <v>578560548</v>
      </c>
      <c r="E342" s="13" t="s">
        <v>383</v>
      </c>
      <c r="F342" s="29" t="s">
        <v>696</v>
      </c>
      <c r="G342" s="79" t="s">
        <v>524</v>
      </c>
      <c r="H342" s="86" t="s">
        <v>290</v>
      </c>
      <c r="I342" s="78">
        <v>37.31</v>
      </c>
      <c r="J342" s="29"/>
      <c r="K342" s="99"/>
    </row>
    <row r="343" spans="1:11" ht="45">
      <c r="A343" s="26" t="s">
        <v>105</v>
      </c>
      <c r="B343" s="95">
        <v>1378200000</v>
      </c>
      <c r="C343" s="114">
        <v>309623014</v>
      </c>
      <c r="D343" s="114">
        <f t="shared" si="5"/>
        <v>1068576986</v>
      </c>
      <c r="E343" s="13" t="s">
        <v>383</v>
      </c>
      <c r="F343" s="29" t="s">
        <v>697</v>
      </c>
      <c r="G343" s="79">
        <v>500012</v>
      </c>
      <c r="H343" s="86" t="s">
        <v>291</v>
      </c>
      <c r="I343" s="78">
        <v>67.91</v>
      </c>
      <c r="J343" s="29"/>
      <c r="K343" s="99" t="s">
        <v>702</v>
      </c>
    </row>
    <row r="344" spans="1:11" ht="22.5">
      <c r="A344" s="26" t="s">
        <v>106</v>
      </c>
      <c r="B344" s="95">
        <v>7326000000</v>
      </c>
      <c r="C344" s="114">
        <v>1645841096</v>
      </c>
      <c r="D344" s="114">
        <f t="shared" si="5"/>
        <v>5680158904</v>
      </c>
      <c r="E344" s="13" t="s">
        <v>394</v>
      </c>
      <c r="F344" s="29" t="s">
        <v>692</v>
      </c>
      <c r="G344" s="79">
        <v>33</v>
      </c>
      <c r="H344" s="86" t="s">
        <v>293</v>
      </c>
      <c r="I344" s="78" t="s">
        <v>408</v>
      </c>
      <c r="J344" s="29"/>
      <c r="K344" s="99"/>
    </row>
    <row r="345" spans="1:11" ht="45">
      <c r="A345" s="26" t="s">
        <v>105</v>
      </c>
      <c r="B345" s="95">
        <v>1091600000</v>
      </c>
      <c r="C345" s="114">
        <v>245236164</v>
      </c>
      <c r="D345" s="114">
        <f t="shared" si="5"/>
        <v>846363836</v>
      </c>
      <c r="E345" s="13" t="s">
        <v>383</v>
      </c>
      <c r="F345" s="29" t="s">
        <v>697</v>
      </c>
      <c r="G345" s="79" t="s">
        <v>526</v>
      </c>
      <c r="H345" s="86" t="s">
        <v>294</v>
      </c>
      <c r="I345" s="78">
        <v>54.58</v>
      </c>
      <c r="J345" s="29"/>
      <c r="K345" s="99" t="s">
        <v>702</v>
      </c>
    </row>
    <row r="346" spans="1:11" ht="45">
      <c r="A346" s="26" t="s">
        <v>107</v>
      </c>
      <c r="B346" s="95">
        <v>38654000000</v>
      </c>
      <c r="C346" s="114">
        <v>8683912329</v>
      </c>
      <c r="D346" s="114">
        <f t="shared" si="5"/>
        <v>29970087671</v>
      </c>
      <c r="E346" s="13" t="s">
        <v>379</v>
      </c>
      <c r="F346" s="29" t="s">
        <v>696</v>
      </c>
      <c r="G346" s="79" t="s">
        <v>527</v>
      </c>
      <c r="H346" s="86" t="s">
        <v>295</v>
      </c>
      <c r="I346" s="78">
        <v>2420</v>
      </c>
      <c r="J346" s="29" t="s">
        <v>703</v>
      </c>
      <c r="K346" s="99"/>
    </row>
    <row r="347" spans="1:11" ht="45">
      <c r="A347" s="26" t="s">
        <v>108</v>
      </c>
      <c r="B347" s="95">
        <v>2607600000</v>
      </c>
      <c r="C347" s="114">
        <v>585816986</v>
      </c>
      <c r="D347" s="114">
        <f t="shared" si="5"/>
        <v>2021783014</v>
      </c>
      <c r="E347" s="13" t="s">
        <v>374</v>
      </c>
      <c r="F347" s="29" t="s">
        <v>696</v>
      </c>
      <c r="G347" s="79" t="s">
        <v>528</v>
      </c>
      <c r="H347" s="86" t="s">
        <v>296</v>
      </c>
      <c r="I347" s="78">
        <v>130.38</v>
      </c>
      <c r="J347" s="29"/>
      <c r="K347" s="99"/>
    </row>
    <row r="348" spans="1:11" ht="45">
      <c r="A348" s="26" t="s">
        <v>96</v>
      </c>
      <c r="B348" s="95">
        <v>3900000000</v>
      </c>
      <c r="C348" s="114">
        <v>876164384</v>
      </c>
      <c r="D348" s="114">
        <f t="shared" si="5"/>
        <v>3023835616</v>
      </c>
      <c r="E348" s="13" t="s">
        <v>374</v>
      </c>
      <c r="F348" s="29" t="s">
        <v>696</v>
      </c>
      <c r="G348" s="79" t="s">
        <v>529</v>
      </c>
      <c r="H348" s="86" t="s">
        <v>297</v>
      </c>
      <c r="I348" s="78">
        <v>195</v>
      </c>
      <c r="J348" s="29"/>
      <c r="K348" s="99"/>
    </row>
    <row r="349" spans="1:11" ht="45">
      <c r="A349" s="26" t="s">
        <v>109</v>
      </c>
      <c r="B349" s="95">
        <f>8700000000+4300000000</f>
        <v>13000000000</v>
      </c>
      <c r="C349" s="114">
        <v>2492020548</v>
      </c>
      <c r="D349" s="114">
        <f t="shared" si="5"/>
        <v>10507979452</v>
      </c>
      <c r="E349" s="13" t="s">
        <v>374</v>
      </c>
      <c r="F349" s="29" t="s">
        <v>696</v>
      </c>
      <c r="G349" s="79" t="s">
        <v>530</v>
      </c>
      <c r="H349" s="86" t="s">
        <v>298</v>
      </c>
      <c r="I349" s="78">
        <v>231.07</v>
      </c>
      <c r="J349" s="29"/>
      <c r="K349" s="99"/>
    </row>
    <row r="350" spans="1:11" ht="45">
      <c r="A350" s="26" t="s">
        <v>108</v>
      </c>
      <c r="B350" s="95">
        <v>1875720000</v>
      </c>
      <c r="C350" s="114">
        <v>421394630</v>
      </c>
      <c r="D350" s="114">
        <f t="shared" si="5"/>
        <v>1454325370</v>
      </c>
      <c r="E350" s="13" t="s">
        <v>383</v>
      </c>
      <c r="F350" s="29" t="s">
        <v>696</v>
      </c>
      <c r="G350" s="79" t="s">
        <v>531</v>
      </c>
      <c r="H350" s="86" t="s">
        <v>299</v>
      </c>
      <c r="I350" s="78">
        <v>156.31</v>
      </c>
      <c r="J350" s="29"/>
      <c r="K350" s="99"/>
    </row>
    <row r="351" spans="1:11" ht="45">
      <c r="A351" s="26" t="s">
        <v>110</v>
      </c>
      <c r="B351" s="173">
        <v>1789000000</v>
      </c>
      <c r="C351" s="174">
        <v>401912329</v>
      </c>
      <c r="D351" s="174">
        <f>B351-C351</f>
        <v>1387087671</v>
      </c>
      <c r="E351" s="13" t="s">
        <v>374</v>
      </c>
      <c r="F351" s="29" t="s">
        <v>696</v>
      </c>
      <c r="G351" s="79" t="s">
        <v>532</v>
      </c>
      <c r="H351" s="86" t="s">
        <v>300</v>
      </c>
      <c r="I351" s="78">
        <v>90</v>
      </c>
      <c r="J351" s="29"/>
      <c r="K351" s="99"/>
    </row>
    <row r="352" spans="1:11" ht="45">
      <c r="A352" s="26" t="s">
        <v>110</v>
      </c>
      <c r="B352" s="173"/>
      <c r="C352" s="174"/>
      <c r="D352" s="174"/>
      <c r="E352" s="13" t="s">
        <v>374</v>
      </c>
      <c r="F352" s="29" t="s">
        <v>696</v>
      </c>
      <c r="G352" s="79" t="s">
        <v>532</v>
      </c>
      <c r="H352" s="86" t="s">
        <v>300</v>
      </c>
      <c r="I352" s="78">
        <v>88</v>
      </c>
      <c r="J352" s="29"/>
      <c r="K352" s="99"/>
    </row>
    <row r="353" spans="1:11" ht="45">
      <c r="A353" s="26" t="s">
        <v>111</v>
      </c>
      <c r="B353" s="95">
        <v>4559600000</v>
      </c>
      <c r="C353" s="114">
        <v>1024348493</v>
      </c>
      <c r="D353" s="114">
        <f t="shared" si="5"/>
        <v>3535251507</v>
      </c>
      <c r="E353" s="13" t="s">
        <v>374</v>
      </c>
      <c r="F353" s="29" t="s">
        <v>696</v>
      </c>
      <c r="G353" s="79" t="s">
        <v>534</v>
      </c>
      <c r="H353" s="86" t="s">
        <v>302</v>
      </c>
      <c r="I353" s="78">
        <v>136.62</v>
      </c>
      <c r="J353" s="29"/>
      <c r="K353" s="99"/>
    </row>
    <row r="354" spans="1:11" ht="45">
      <c r="A354" s="26" t="s">
        <v>113</v>
      </c>
      <c r="B354" s="95">
        <v>2000000000</v>
      </c>
      <c r="C354" s="114">
        <v>202910959</v>
      </c>
      <c r="D354" s="114">
        <f t="shared" si="5"/>
        <v>1797089041</v>
      </c>
      <c r="E354" s="13" t="s">
        <v>374</v>
      </c>
      <c r="F354" s="29" t="s">
        <v>698</v>
      </c>
      <c r="G354" s="79" t="s">
        <v>536</v>
      </c>
      <c r="H354" s="86" t="s">
        <v>304</v>
      </c>
      <c r="I354" s="78" t="s">
        <v>410</v>
      </c>
      <c r="J354" s="29"/>
      <c r="K354" s="99" t="s">
        <v>704</v>
      </c>
    </row>
    <row r="355" spans="1:11" ht="45">
      <c r="A355" s="26" t="s">
        <v>114</v>
      </c>
      <c r="B355" s="95">
        <v>5315500000</v>
      </c>
      <c r="C355" s="114">
        <v>1194167123</v>
      </c>
      <c r="D355" s="114">
        <f t="shared" si="5"/>
        <v>4121332877</v>
      </c>
      <c r="E355" s="13" t="s">
        <v>383</v>
      </c>
      <c r="F355" s="29" t="s">
        <v>696</v>
      </c>
      <c r="G355" s="79" t="s">
        <v>537</v>
      </c>
      <c r="H355" s="86" t="s">
        <v>305</v>
      </c>
      <c r="I355" s="78" t="s">
        <v>411</v>
      </c>
      <c r="J355" s="29"/>
      <c r="K355" s="99"/>
    </row>
    <row r="356" spans="1:11" ht="45">
      <c r="A356" s="26" t="s">
        <v>115</v>
      </c>
      <c r="B356" s="95">
        <v>89430000000</v>
      </c>
      <c r="C356" s="114">
        <v>20091123288</v>
      </c>
      <c r="D356" s="114">
        <f t="shared" si="5"/>
        <v>69338876712</v>
      </c>
      <c r="E356" s="13" t="s">
        <v>396</v>
      </c>
      <c r="F356" s="29" t="s">
        <v>696</v>
      </c>
      <c r="G356" s="79" t="s">
        <v>538</v>
      </c>
      <c r="H356" s="86" t="s">
        <v>306</v>
      </c>
      <c r="I356" s="78" t="s">
        <v>412</v>
      </c>
      <c r="J356" s="29"/>
      <c r="K356" s="99"/>
    </row>
    <row r="357" spans="1:11" ht="45">
      <c r="A357" s="26" t="s">
        <v>116</v>
      </c>
      <c r="B357" s="95">
        <v>797250000</v>
      </c>
      <c r="C357" s="114">
        <v>179108219</v>
      </c>
      <c r="D357" s="114">
        <f t="shared" si="5"/>
        <v>618141781</v>
      </c>
      <c r="E357" s="13" t="s">
        <v>374</v>
      </c>
      <c r="F357" s="29" t="s">
        <v>696</v>
      </c>
      <c r="G357" s="79" t="s">
        <v>539</v>
      </c>
      <c r="H357" s="86" t="s">
        <v>307</v>
      </c>
      <c r="I357" s="78">
        <v>53.15</v>
      </c>
      <c r="J357" s="29"/>
      <c r="K357" s="99"/>
    </row>
    <row r="358" spans="1:11" ht="45">
      <c r="A358" s="26" t="s">
        <v>116</v>
      </c>
      <c r="B358" s="95">
        <v>829980000</v>
      </c>
      <c r="C358" s="114">
        <v>186461260</v>
      </c>
      <c r="D358" s="114">
        <f t="shared" si="5"/>
        <v>643518740</v>
      </c>
      <c r="E358" s="13" t="s">
        <v>374</v>
      </c>
      <c r="F358" s="29" t="s">
        <v>696</v>
      </c>
      <c r="G358" s="79" t="s">
        <v>540</v>
      </c>
      <c r="H358" s="86" t="s">
        <v>307</v>
      </c>
      <c r="I358" s="78">
        <v>46.11</v>
      </c>
      <c r="J358" s="29"/>
      <c r="K358" s="99"/>
    </row>
    <row r="359" spans="1:11" ht="45">
      <c r="A359" s="26" t="s">
        <v>116</v>
      </c>
      <c r="B359" s="95">
        <v>956700000</v>
      </c>
      <c r="C359" s="114">
        <v>214929863</v>
      </c>
      <c r="D359" s="114">
        <f t="shared" si="5"/>
        <v>741770137</v>
      </c>
      <c r="E359" s="13" t="s">
        <v>374</v>
      </c>
      <c r="F359" s="29" t="s">
        <v>696</v>
      </c>
      <c r="G359" s="79" t="s">
        <v>541</v>
      </c>
      <c r="H359" s="86" t="s">
        <v>307</v>
      </c>
      <c r="I359" s="78">
        <v>53.15</v>
      </c>
      <c r="J359" s="29"/>
      <c r="K359" s="99"/>
    </row>
    <row r="360" spans="1:11" ht="45">
      <c r="A360" s="26" t="s">
        <v>116</v>
      </c>
      <c r="B360" s="95">
        <v>829980000</v>
      </c>
      <c r="C360" s="114">
        <v>186461260</v>
      </c>
      <c r="D360" s="114">
        <f t="shared" si="5"/>
        <v>643518740</v>
      </c>
      <c r="E360" s="13" t="s">
        <v>374</v>
      </c>
      <c r="F360" s="29" t="s">
        <v>696</v>
      </c>
      <c r="G360" s="79" t="s">
        <v>542</v>
      </c>
      <c r="H360" s="86" t="s">
        <v>307</v>
      </c>
      <c r="I360" s="78">
        <v>46.11</v>
      </c>
      <c r="J360" s="29"/>
      <c r="K360" s="99"/>
    </row>
    <row r="361" spans="1:11" ht="45">
      <c r="A361" s="26" t="s">
        <v>116</v>
      </c>
      <c r="B361" s="95">
        <v>1304460000</v>
      </c>
      <c r="C361" s="114">
        <v>293056767</v>
      </c>
      <c r="D361" s="114">
        <f t="shared" si="5"/>
        <v>1011403233</v>
      </c>
      <c r="E361" s="13" t="s">
        <v>374</v>
      </c>
      <c r="F361" s="29" t="s">
        <v>696</v>
      </c>
      <c r="G361" s="79" t="s">
        <v>543</v>
      </c>
      <c r="H361" s="86" t="s">
        <v>307</v>
      </c>
      <c r="I361" s="78">
        <v>72.47</v>
      </c>
      <c r="J361" s="29"/>
      <c r="K361" s="99"/>
    </row>
    <row r="362" spans="1:11" ht="45">
      <c r="A362" s="26" t="s">
        <v>116</v>
      </c>
      <c r="B362" s="95">
        <v>1416060000</v>
      </c>
      <c r="C362" s="114">
        <v>318128548</v>
      </c>
      <c r="D362" s="114">
        <f t="shared" si="5"/>
        <v>1097931452</v>
      </c>
      <c r="E362" s="13" t="s">
        <v>374</v>
      </c>
      <c r="F362" s="29" t="s">
        <v>696</v>
      </c>
      <c r="G362" s="79" t="s">
        <v>544</v>
      </c>
      <c r="H362" s="86" t="s">
        <v>307</v>
      </c>
      <c r="I362" s="78">
        <v>78.67</v>
      </c>
      <c r="J362" s="29"/>
      <c r="K362" s="99"/>
    </row>
    <row r="363" spans="1:11" ht="45">
      <c r="A363" s="26" t="s">
        <v>116</v>
      </c>
      <c r="B363" s="95">
        <v>829980000</v>
      </c>
      <c r="C363" s="114">
        <v>186461260</v>
      </c>
      <c r="D363" s="114">
        <f t="shared" si="5"/>
        <v>643518740</v>
      </c>
      <c r="E363" s="13" t="s">
        <v>374</v>
      </c>
      <c r="F363" s="29" t="s">
        <v>696</v>
      </c>
      <c r="G363" s="79" t="s">
        <v>545</v>
      </c>
      <c r="H363" s="86" t="s">
        <v>307</v>
      </c>
      <c r="I363" s="118">
        <v>46.11</v>
      </c>
      <c r="J363" s="29"/>
      <c r="K363" s="99"/>
    </row>
    <row r="364" spans="1:11" ht="45">
      <c r="A364" s="26" t="s">
        <v>116</v>
      </c>
      <c r="B364" s="95">
        <v>956700000</v>
      </c>
      <c r="C364" s="114">
        <v>214929863</v>
      </c>
      <c r="D364" s="114">
        <f t="shared" si="5"/>
        <v>741770137</v>
      </c>
      <c r="E364" s="13" t="s">
        <v>374</v>
      </c>
      <c r="F364" s="29" t="s">
        <v>696</v>
      </c>
      <c r="G364" s="79" t="s">
        <v>546</v>
      </c>
      <c r="H364" s="86" t="s">
        <v>307</v>
      </c>
      <c r="I364" s="118">
        <v>53.15</v>
      </c>
      <c r="J364" s="29"/>
      <c r="K364" s="99"/>
    </row>
    <row r="365" spans="1:11" ht="22.5">
      <c r="A365" s="26" t="s">
        <v>117</v>
      </c>
      <c r="B365" s="95">
        <v>7876480000</v>
      </c>
      <c r="C365" s="114">
        <v>1769510575</v>
      </c>
      <c r="D365" s="114">
        <f t="shared" si="5"/>
        <v>6106969425</v>
      </c>
      <c r="E365" s="12" t="s">
        <v>380</v>
      </c>
      <c r="F365" s="29" t="s">
        <v>699</v>
      </c>
      <c r="G365" s="79" t="s">
        <v>547</v>
      </c>
      <c r="H365" s="86" t="s">
        <v>308</v>
      </c>
      <c r="I365" s="78" t="s">
        <v>413</v>
      </c>
      <c r="J365" s="29"/>
      <c r="K365" s="99" t="s">
        <v>704</v>
      </c>
    </row>
    <row r="366" spans="1:11" ht="45">
      <c r="A366" s="26" t="s">
        <v>118</v>
      </c>
      <c r="B366" s="95">
        <v>1222800000</v>
      </c>
      <c r="C366" s="114">
        <v>274711233</v>
      </c>
      <c r="D366" s="114">
        <f t="shared" si="5"/>
        <v>948088767</v>
      </c>
      <c r="E366" s="12" t="s">
        <v>374</v>
      </c>
      <c r="F366" s="29" t="s">
        <v>696</v>
      </c>
      <c r="G366" s="79" t="s">
        <v>548</v>
      </c>
      <c r="H366" s="86" t="s">
        <v>309</v>
      </c>
      <c r="I366" s="78">
        <v>40.14</v>
      </c>
      <c r="J366" s="29"/>
      <c r="K366" s="99"/>
    </row>
    <row r="367" spans="1:11" ht="45">
      <c r="A367" s="26" t="s">
        <v>119</v>
      </c>
      <c r="B367" s="95">
        <v>838200000</v>
      </c>
      <c r="C367" s="114">
        <v>188307945</v>
      </c>
      <c r="D367" s="114">
        <f t="shared" si="5"/>
        <v>649892055</v>
      </c>
      <c r="E367" s="12" t="s">
        <v>374</v>
      </c>
      <c r="F367" s="29" t="s">
        <v>696</v>
      </c>
      <c r="G367" s="79" t="s">
        <v>549</v>
      </c>
      <c r="H367" s="86" t="s">
        <v>310</v>
      </c>
      <c r="I367" s="78">
        <v>27.3</v>
      </c>
      <c r="J367" s="29"/>
      <c r="K367" s="99"/>
    </row>
    <row r="368" spans="1:11" ht="45">
      <c r="A368" s="26" t="s">
        <v>120</v>
      </c>
      <c r="B368" s="95">
        <v>1160000000</v>
      </c>
      <c r="C368" s="114">
        <v>260602739.72602749</v>
      </c>
      <c r="D368" s="114">
        <f t="shared" si="5"/>
        <v>899397260.27397251</v>
      </c>
      <c r="E368" s="12" t="s">
        <v>374</v>
      </c>
      <c r="F368" s="29" t="s">
        <v>696</v>
      </c>
      <c r="G368" s="79" t="s">
        <v>550</v>
      </c>
      <c r="H368" s="86" t="s">
        <v>311</v>
      </c>
      <c r="I368" s="78">
        <v>58</v>
      </c>
      <c r="J368" s="29"/>
      <c r="K368" s="99"/>
    </row>
    <row r="369" spans="1:11" ht="45">
      <c r="A369" s="30" t="s">
        <v>121</v>
      </c>
      <c r="B369" s="95">
        <v>1322000000</v>
      </c>
      <c r="C369" s="114">
        <v>296997260</v>
      </c>
      <c r="D369" s="114">
        <f t="shared" si="5"/>
        <v>1025002740</v>
      </c>
      <c r="E369" s="12" t="s">
        <v>374</v>
      </c>
      <c r="F369" s="29" t="s">
        <v>696</v>
      </c>
      <c r="G369" s="79" t="s">
        <v>551</v>
      </c>
      <c r="H369" s="86" t="s">
        <v>121</v>
      </c>
      <c r="I369" s="78">
        <v>66.099999999999994</v>
      </c>
      <c r="J369" s="29"/>
      <c r="K369" s="99"/>
    </row>
    <row r="370" spans="1:11" ht="45">
      <c r="A370" s="30" t="s">
        <v>121</v>
      </c>
      <c r="B370" s="95">
        <v>1860400000</v>
      </c>
      <c r="C370" s="114">
        <v>417952877</v>
      </c>
      <c r="D370" s="114">
        <f t="shared" si="5"/>
        <v>1442447123</v>
      </c>
      <c r="E370" s="12" t="s">
        <v>374</v>
      </c>
      <c r="F370" s="29" t="s">
        <v>696</v>
      </c>
      <c r="G370" s="79" t="s">
        <v>552</v>
      </c>
      <c r="H370" s="86" t="s">
        <v>121</v>
      </c>
      <c r="I370" s="78">
        <v>93.02</v>
      </c>
      <c r="J370" s="29"/>
      <c r="K370" s="99"/>
    </row>
    <row r="371" spans="1:11" ht="45">
      <c r="A371" s="30" t="s">
        <v>121</v>
      </c>
      <c r="B371" s="95">
        <v>1543400000</v>
      </c>
      <c r="C371" s="114">
        <v>346736438</v>
      </c>
      <c r="D371" s="114">
        <f t="shared" si="5"/>
        <v>1196663562</v>
      </c>
      <c r="E371" s="12" t="s">
        <v>374</v>
      </c>
      <c r="F371" s="29" t="s">
        <v>696</v>
      </c>
      <c r="G371" s="79" t="s">
        <v>553</v>
      </c>
      <c r="H371" s="86" t="s">
        <v>121</v>
      </c>
      <c r="I371" s="78">
        <v>77.17</v>
      </c>
      <c r="J371" s="29"/>
      <c r="K371" s="99"/>
    </row>
    <row r="372" spans="1:11" ht="45">
      <c r="A372" s="30" t="s">
        <v>121</v>
      </c>
      <c r="B372" s="95">
        <v>1481400000</v>
      </c>
      <c r="C372" s="114">
        <v>332807671</v>
      </c>
      <c r="D372" s="114">
        <f t="shared" si="5"/>
        <v>1148592329</v>
      </c>
      <c r="E372" s="13" t="s">
        <v>374</v>
      </c>
      <c r="F372" s="29" t="s">
        <v>696</v>
      </c>
      <c r="G372" s="79" t="s">
        <v>554</v>
      </c>
      <c r="H372" s="86" t="s">
        <v>121</v>
      </c>
      <c r="I372" s="118">
        <v>74.7</v>
      </c>
      <c r="J372" s="29"/>
      <c r="K372" s="99"/>
    </row>
    <row r="373" spans="1:11" ht="45">
      <c r="A373" s="30" t="s">
        <v>121</v>
      </c>
      <c r="B373" s="95">
        <v>1491000000</v>
      </c>
      <c r="C373" s="114">
        <v>334964384</v>
      </c>
      <c r="D373" s="114">
        <f t="shared" si="5"/>
        <v>1156035616</v>
      </c>
      <c r="E373" s="13" t="s">
        <v>383</v>
      </c>
      <c r="F373" s="29" t="s">
        <v>696</v>
      </c>
      <c r="G373" s="79" t="s">
        <v>555</v>
      </c>
      <c r="H373" s="86" t="s">
        <v>121</v>
      </c>
      <c r="I373" s="118">
        <v>74.55</v>
      </c>
      <c r="J373" s="29"/>
      <c r="K373" s="99"/>
    </row>
    <row r="374" spans="1:11" ht="45">
      <c r="A374" s="30" t="s">
        <v>121</v>
      </c>
      <c r="B374" s="95">
        <v>1494000000</v>
      </c>
      <c r="C374" s="114">
        <v>335638356</v>
      </c>
      <c r="D374" s="114">
        <f t="shared" si="5"/>
        <v>1158361644</v>
      </c>
      <c r="E374" s="13" t="s">
        <v>383</v>
      </c>
      <c r="F374" s="29" t="s">
        <v>696</v>
      </c>
      <c r="G374" s="79" t="s">
        <v>556</v>
      </c>
      <c r="H374" s="86" t="s">
        <v>121</v>
      </c>
      <c r="I374" s="118">
        <v>74.7</v>
      </c>
      <c r="J374" s="29"/>
      <c r="K374" s="99"/>
    </row>
    <row r="375" spans="1:11" ht="45">
      <c r="A375" s="30" t="s">
        <v>121</v>
      </c>
      <c r="B375" s="95">
        <v>1794000000</v>
      </c>
      <c r="C375" s="114">
        <v>403035616</v>
      </c>
      <c r="D375" s="114">
        <f t="shared" si="5"/>
        <v>1390964384</v>
      </c>
      <c r="E375" s="13" t="s">
        <v>383</v>
      </c>
      <c r="F375" s="29" t="s">
        <v>696</v>
      </c>
      <c r="G375" s="79" t="s">
        <v>557</v>
      </c>
      <c r="H375" s="86" t="s">
        <v>121</v>
      </c>
      <c r="I375" s="118">
        <v>89.7</v>
      </c>
      <c r="J375" s="29"/>
      <c r="K375" s="99"/>
    </row>
    <row r="376" spans="1:11" ht="45">
      <c r="A376" s="30" t="s">
        <v>121</v>
      </c>
      <c r="B376" s="95">
        <v>1573000000</v>
      </c>
      <c r="C376" s="114">
        <v>353386301</v>
      </c>
      <c r="D376" s="114">
        <f t="shared" si="5"/>
        <v>1219613699</v>
      </c>
      <c r="E376" s="13" t="s">
        <v>383</v>
      </c>
      <c r="F376" s="29" t="s">
        <v>696</v>
      </c>
      <c r="G376" s="79" t="s">
        <v>558</v>
      </c>
      <c r="H376" s="86" t="s">
        <v>121</v>
      </c>
      <c r="I376" s="118">
        <v>78.650000000000006</v>
      </c>
      <c r="J376" s="29"/>
      <c r="K376" s="99"/>
    </row>
    <row r="377" spans="1:11" ht="45">
      <c r="A377" s="30" t="s">
        <v>121</v>
      </c>
      <c r="B377" s="95">
        <v>1794000000</v>
      </c>
      <c r="C377" s="114">
        <v>403035616</v>
      </c>
      <c r="D377" s="114">
        <f t="shared" ref="D377:D440" si="6">B377-C377</f>
        <v>1390964384</v>
      </c>
      <c r="E377" s="13" t="s">
        <v>383</v>
      </c>
      <c r="F377" s="29" t="s">
        <v>696</v>
      </c>
      <c r="G377" s="79" t="s">
        <v>559</v>
      </c>
      <c r="H377" s="86" t="s">
        <v>121</v>
      </c>
      <c r="I377" s="118">
        <v>89.7</v>
      </c>
      <c r="J377" s="29"/>
      <c r="K377" s="99"/>
    </row>
    <row r="378" spans="1:11" ht="45">
      <c r="A378" s="30" t="s">
        <v>121</v>
      </c>
      <c r="B378" s="95">
        <v>1491000000</v>
      </c>
      <c r="C378" s="114">
        <v>334964384</v>
      </c>
      <c r="D378" s="114">
        <f t="shared" si="6"/>
        <v>1156035616</v>
      </c>
      <c r="E378" s="13" t="s">
        <v>383</v>
      </c>
      <c r="F378" s="29" t="s">
        <v>696</v>
      </c>
      <c r="G378" s="79" t="s">
        <v>560</v>
      </c>
      <c r="H378" s="86" t="s">
        <v>121</v>
      </c>
      <c r="I378" s="118">
        <v>74.55</v>
      </c>
      <c r="J378" s="29"/>
      <c r="K378" s="99"/>
    </row>
    <row r="379" spans="1:11" ht="45">
      <c r="A379" s="30" t="s">
        <v>121</v>
      </c>
      <c r="B379" s="95">
        <v>1573000000</v>
      </c>
      <c r="C379" s="114">
        <v>353386301</v>
      </c>
      <c r="D379" s="114">
        <f t="shared" si="6"/>
        <v>1219613699</v>
      </c>
      <c r="E379" s="13" t="s">
        <v>383</v>
      </c>
      <c r="F379" s="29" t="s">
        <v>696</v>
      </c>
      <c r="G379" s="79" t="s">
        <v>561</v>
      </c>
      <c r="H379" s="86" t="s">
        <v>121</v>
      </c>
      <c r="I379" s="118">
        <v>78.650000000000006</v>
      </c>
      <c r="J379" s="29"/>
      <c r="K379" s="99"/>
    </row>
    <row r="380" spans="1:11" ht="45">
      <c r="A380" s="26" t="s">
        <v>122</v>
      </c>
      <c r="B380" s="95">
        <v>1214600000</v>
      </c>
      <c r="C380" s="114">
        <v>272869041</v>
      </c>
      <c r="D380" s="114">
        <f t="shared" si="6"/>
        <v>941730959</v>
      </c>
      <c r="E380" s="13" t="s">
        <v>374</v>
      </c>
      <c r="F380" s="29" t="s">
        <v>696</v>
      </c>
      <c r="G380" s="79" t="s">
        <v>562</v>
      </c>
      <c r="H380" s="86" t="s">
        <v>312</v>
      </c>
      <c r="I380" s="118">
        <v>60.73</v>
      </c>
      <c r="J380" s="29"/>
      <c r="K380" s="99"/>
    </row>
    <row r="381" spans="1:11" ht="45">
      <c r="A381" s="26" t="s">
        <v>123</v>
      </c>
      <c r="B381" s="95">
        <v>7148000000</v>
      </c>
      <c r="C381" s="114">
        <v>1605852055</v>
      </c>
      <c r="D381" s="114">
        <f t="shared" si="6"/>
        <v>5542147945</v>
      </c>
      <c r="E381" s="13" t="s">
        <v>383</v>
      </c>
      <c r="F381" s="29" t="s">
        <v>696</v>
      </c>
      <c r="G381" s="79" t="s">
        <v>563</v>
      </c>
      <c r="H381" s="86" t="s">
        <v>313</v>
      </c>
      <c r="I381" s="118">
        <v>218</v>
      </c>
      <c r="J381" s="29"/>
      <c r="K381" s="99" t="s">
        <v>705</v>
      </c>
    </row>
    <row r="382" spans="1:11" ht="45">
      <c r="A382" s="26" t="s">
        <v>124</v>
      </c>
      <c r="B382" s="95">
        <v>2560000000</v>
      </c>
      <c r="C382" s="114">
        <v>575123288</v>
      </c>
      <c r="D382" s="114">
        <f t="shared" si="6"/>
        <v>1984876712</v>
      </c>
      <c r="E382" s="13" t="s">
        <v>383</v>
      </c>
      <c r="F382" s="29" t="s">
        <v>696</v>
      </c>
      <c r="G382" s="79" t="s">
        <v>564</v>
      </c>
      <c r="H382" s="86" t="s">
        <v>314</v>
      </c>
      <c r="I382" s="118">
        <v>108</v>
      </c>
      <c r="J382" s="29"/>
      <c r="K382" s="99"/>
    </row>
    <row r="383" spans="1:11" ht="45">
      <c r="A383" s="26" t="s">
        <v>125</v>
      </c>
      <c r="B383" s="95">
        <v>11040000000</v>
      </c>
      <c r="C383" s="114">
        <v>2480219178</v>
      </c>
      <c r="D383" s="114">
        <f t="shared" si="6"/>
        <v>8559780822</v>
      </c>
      <c r="E383" s="13" t="s">
        <v>394</v>
      </c>
      <c r="F383" s="29" t="s">
        <v>697</v>
      </c>
      <c r="G383" s="79" t="s">
        <v>565</v>
      </c>
      <c r="H383" s="86" t="s">
        <v>315</v>
      </c>
      <c r="I383" s="118">
        <v>178</v>
      </c>
      <c r="J383" s="29"/>
      <c r="K383" s="99"/>
    </row>
    <row r="384" spans="1:11" ht="45">
      <c r="A384" s="26" t="s">
        <v>126</v>
      </c>
      <c r="B384" s="95">
        <v>4390000000</v>
      </c>
      <c r="C384" s="114">
        <v>986246575</v>
      </c>
      <c r="D384" s="114">
        <f t="shared" si="6"/>
        <v>3403753425</v>
      </c>
      <c r="E384" s="13" t="s">
        <v>383</v>
      </c>
      <c r="F384" s="29" t="s">
        <v>697</v>
      </c>
      <c r="G384" s="79" t="s">
        <v>566</v>
      </c>
      <c r="H384" s="86" t="s">
        <v>316</v>
      </c>
      <c r="I384" s="118">
        <v>127.7</v>
      </c>
      <c r="J384" s="29"/>
      <c r="K384" s="99"/>
    </row>
    <row r="385" spans="1:11" ht="22.5">
      <c r="A385" s="26" t="s">
        <v>127</v>
      </c>
      <c r="B385" s="95">
        <v>1820000000</v>
      </c>
      <c r="C385" s="114">
        <v>408876712</v>
      </c>
      <c r="D385" s="114">
        <f t="shared" si="6"/>
        <v>1411123288</v>
      </c>
      <c r="E385" s="13" t="s">
        <v>374</v>
      </c>
      <c r="F385" s="29" t="s">
        <v>692</v>
      </c>
      <c r="G385" s="79" t="s">
        <v>423</v>
      </c>
      <c r="H385" s="86" t="s">
        <v>317</v>
      </c>
      <c r="I385" s="118">
        <v>42</v>
      </c>
      <c r="J385" s="29"/>
      <c r="K385" s="99"/>
    </row>
    <row r="386" spans="1:11" ht="45">
      <c r="A386" s="26" t="s">
        <v>128</v>
      </c>
      <c r="B386" s="95">
        <v>9130000000</v>
      </c>
      <c r="C386" s="114">
        <v>2051123288</v>
      </c>
      <c r="D386" s="114">
        <f t="shared" si="6"/>
        <v>7078876712</v>
      </c>
      <c r="E386" s="13" t="s">
        <v>374</v>
      </c>
      <c r="F386" s="29" t="s">
        <v>697</v>
      </c>
      <c r="G386" s="79" t="s">
        <v>567</v>
      </c>
      <c r="H386" s="86" t="s">
        <v>318</v>
      </c>
      <c r="I386" s="118">
        <v>200</v>
      </c>
      <c r="J386" s="29"/>
      <c r="K386" s="99"/>
    </row>
    <row r="387" spans="1:11" ht="45">
      <c r="A387" s="26" t="s">
        <v>129</v>
      </c>
      <c r="B387" s="95">
        <v>15558400000</v>
      </c>
      <c r="C387" s="114">
        <v>3495311781</v>
      </c>
      <c r="D387" s="114">
        <f t="shared" si="6"/>
        <v>12063088219</v>
      </c>
      <c r="E387" s="13" t="s">
        <v>380</v>
      </c>
      <c r="F387" s="29" t="s">
        <v>696</v>
      </c>
      <c r="G387" s="79" t="s">
        <v>568</v>
      </c>
      <c r="H387" s="86" t="s">
        <v>319</v>
      </c>
      <c r="I387" s="118">
        <v>299.2</v>
      </c>
      <c r="J387" s="29"/>
      <c r="K387" s="99"/>
    </row>
    <row r="388" spans="1:11" ht="45">
      <c r="A388" s="26" t="s">
        <v>119</v>
      </c>
      <c r="B388" s="95">
        <v>16482830000</v>
      </c>
      <c r="C388" s="114">
        <v>3702991945.2054443</v>
      </c>
      <c r="D388" s="114">
        <f t="shared" si="6"/>
        <v>12779838054.794556</v>
      </c>
      <c r="E388" s="13" t="s">
        <v>391</v>
      </c>
      <c r="F388" s="29" t="s">
        <v>696</v>
      </c>
      <c r="G388" s="79" t="s">
        <v>570</v>
      </c>
      <c r="H388" s="86" t="s">
        <v>321</v>
      </c>
      <c r="I388" s="118">
        <v>354</v>
      </c>
      <c r="J388" s="29"/>
      <c r="K388" s="99"/>
    </row>
    <row r="389" spans="1:11" ht="45">
      <c r="A389" s="26" t="s">
        <v>131</v>
      </c>
      <c r="B389" s="95">
        <v>77049960000</v>
      </c>
      <c r="C389" s="114">
        <v>17309854027</v>
      </c>
      <c r="D389" s="114">
        <f t="shared" si="6"/>
        <v>59740105973</v>
      </c>
      <c r="E389" s="13" t="s">
        <v>383</v>
      </c>
      <c r="F389" s="29" t="s">
        <v>696</v>
      </c>
      <c r="G389" s="79" t="s">
        <v>571</v>
      </c>
      <c r="H389" s="86" t="s">
        <v>322</v>
      </c>
      <c r="I389" s="118">
        <v>819.49</v>
      </c>
      <c r="J389" s="29"/>
      <c r="K389" s="99"/>
    </row>
    <row r="390" spans="1:11" ht="45">
      <c r="A390" s="26" t="s">
        <v>132</v>
      </c>
      <c r="B390" s="95">
        <v>3300000000</v>
      </c>
      <c r="C390" s="114">
        <v>741369863</v>
      </c>
      <c r="D390" s="114">
        <f t="shared" si="6"/>
        <v>2558630137</v>
      </c>
      <c r="E390" s="13" t="s">
        <v>383</v>
      </c>
      <c r="F390" s="29" t="s">
        <v>696</v>
      </c>
      <c r="G390" s="79" t="s">
        <v>572</v>
      </c>
      <c r="H390" s="86" t="s">
        <v>323</v>
      </c>
      <c r="I390" s="118">
        <v>165</v>
      </c>
      <c r="J390" s="29"/>
      <c r="K390" s="99"/>
    </row>
    <row r="391" spans="1:11" ht="45">
      <c r="A391" s="26" t="s">
        <v>132</v>
      </c>
      <c r="B391" s="95">
        <v>3300000000</v>
      </c>
      <c r="C391" s="114">
        <v>741369863</v>
      </c>
      <c r="D391" s="114">
        <f t="shared" si="6"/>
        <v>2558630137</v>
      </c>
      <c r="E391" s="13" t="s">
        <v>383</v>
      </c>
      <c r="F391" s="29" t="s">
        <v>696</v>
      </c>
      <c r="G391" s="79" t="s">
        <v>573</v>
      </c>
      <c r="H391" s="86" t="s">
        <v>323</v>
      </c>
      <c r="I391" s="118">
        <v>165</v>
      </c>
      <c r="J391" s="29"/>
      <c r="K391" s="99"/>
    </row>
    <row r="392" spans="1:11" ht="45">
      <c r="A392" s="26" t="s">
        <v>132</v>
      </c>
      <c r="B392" s="95">
        <v>3300000000</v>
      </c>
      <c r="C392" s="114">
        <v>741369863</v>
      </c>
      <c r="D392" s="114">
        <f t="shared" si="6"/>
        <v>2558630137</v>
      </c>
      <c r="E392" s="13" t="s">
        <v>383</v>
      </c>
      <c r="F392" s="29" t="s">
        <v>696</v>
      </c>
      <c r="G392" s="79" t="s">
        <v>574</v>
      </c>
      <c r="H392" s="86" t="s">
        <v>323</v>
      </c>
      <c r="I392" s="118">
        <v>165</v>
      </c>
      <c r="J392" s="29"/>
      <c r="K392" s="99"/>
    </row>
    <row r="393" spans="1:11" ht="45">
      <c r="A393" s="26" t="s">
        <v>132</v>
      </c>
      <c r="B393" s="95">
        <v>1642000000</v>
      </c>
      <c r="C393" s="114">
        <v>368887671</v>
      </c>
      <c r="D393" s="114">
        <f t="shared" si="6"/>
        <v>1273112329</v>
      </c>
      <c r="E393" s="13" t="s">
        <v>383</v>
      </c>
      <c r="F393" s="29" t="s">
        <v>696</v>
      </c>
      <c r="G393" s="79" t="s">
        <v>575</v>
      </c>
      <c r="H393" s="86" t="s">
        <v>323</v>
      </c>
      <c r="I393" s="118">
        <v>82.1</v>
      </c>
      <c r="J393" s="29"/>
      <c r="K393" s="99"/>
    </row>
    <row r="394" spans="1:11" ht="45">
      <c r="A394" s="26" t="s">
        <v>132</v>
      </c>
      <c r="B394" s="95">
        <v>1642000000</v>
      </c>
      <c r="C394" s="114">
        <v>368887671</v>
      </c>
      <c r="D394" s="114">
        <f t="shared" si="6"/>
        <v>1273112329</v>
      </c>
      <c r="E394" s="13" t="s">
        <v>383</v>
      </c>
      <c r="F394" s="29" t="s">
        <v>696</v>
      </c>
      <c r="G394" s="79" t="s">
        <v>576</v>
      </c>
      <c r="H394" s="86" t="s">
        <v>323</v>
      </c>
      <c r="I394" s="118">
        <v>82.1</v>
      </c>
      <c r="J394" s="29"/>
      <c r="K394" s="99"/>
    </row>
    <row r="395" spans="1:11" ht="22.5">
      <c r="A395" s="26" t="s">
        <v>133</v>
      </c>
      <c r="B395" s="95">
        <v>1149400000</v>
      </c>
      <c r="C395" s="114">
        <v>258221370</v>
      </c>
      <c r="D395" s="114">
        <f t="shared" si="6"/>
        <v>891178630</v>
      </c>
      <c r="E395" s="13" t="s">
        <v>374</v>
      </c>
      <c r="F395" s="29" t="s">
        <v>700</v>
      </c>
      <c r="G395" s="79" t="s">
        <v>577</v>
      </c>
      <c r="H395" s="86" t="s">
        <v>324</v>
      </c>
      <c r="I395" s="118">
        <v>79.209999999999994</v>
      </c>
      <c r="J395" s="29"/>
      <c r="K395" s="99"/>
    </row>
    <row r="396" spans="1:11" ht="22.5">
      <c r="A396" s="26" t="s">
        <v>133</v>
      </c>
      <c r="B396" s="95">
        <v>1149400000</v>
      </c>
      <c r="C396" s="114">
        <v>258221370</v>
      </c>
      <c r="D396" s="114">
        <f t="shared" si="6"/>
        <v>891178630</v>
      </c>
      <c r="E396" s="13" t="s">
        <v>374</v>
      </c>
      <c r="F396" s="29" t="s">
        <v>700</v>
      </c>
      <c r="G396" s="79" t="s">
        <v>577</v>
      </c>
      <c r="H396" s="86" t="s">
        <v>325</v>
      </c>
      <c r="I396" s="118">
        <v>57.5</v>
      </c>
      <c r="J396" s="29"/>
      <c r="K396" s="99"/>
    </row>
    <row r="397" spans="1:11" ht="45">
      <c r="A397" s="26" t="s">
        <v>134</v>
      </c>
      <c r="B397" s="95">
        <v>5485000000</v>
      </c>
      <c r="C397" s="114">
        <v>1232246575.3424664</v>
      </c>
      <c r="D397" s="114">
        <f t="shared" si="6"/>
        <v>4252753424.6575336</v>
      </c>
      <c r="E397" s="13" t="s">
        <v>383</v>
      </c>
      <c r="F397" s="29" t="s">
        <v>696</v>
      </c>
      <c r="G397" s="79" t="s">
        <v>578</v>
      </c>
      <c r="H397" s="86" t="s">
        <v>326</v>
      </c>
      <c r="I397" s="118">
        <v>133.80000000000001</v>
      </c>
      <c r="J397" s="29"/>
      <c r="K397" s="99"/>
    </row>
    <row r="398" spans="1:11" ht="45">
      <c r="A398" s="26" t="s">
        <v>135</v>
      </c>
      <c r="B398" s="95">
        <v>8460000000</v>
      </c>
      <c r="C398" s="114">
        <v>1900602740</v>
      </c>
      <c r="D398" s="114">
        <f t="shared" si="6"/>
        <v>6559397260</v>
      </c>
      <c r="E398" s="13" t="s">
        <v>383</v>
      </c>
      <c r="F398" s="29" t="s">
        <v>696</v>
      </c>
      <c r="G398" s="79" t="s">
        <v>579</v>
      </c>
      <c r="H398" s="86" t="s">
        <v>327</v>
      </c>
      <c r="I398" s="118">
        <v>207.5</v>
      </c>
      <c r="J398" s="29"/>
      <c r="K398" s="99"/>
    </row>
    <row r="399" spans="1:11" ht="45">
      <c r="A399" s="26" t="s">
        <v>136</v>
      </c>
      <c r="B399" s="95">
        <v>2082000000</v>
      </c>
      <c r="C399" s="114">
        <v>467736986</v>
      </c>
      <c r="D399" s="114">
        <f t="shared" si="6"/>
        <v>1614263014</v>
      </c>
      <c r="E399" s="13" t="s">
        <v>374</v>
      </c>
      <c r="F399" s="29" t="s">
        <v>696</v>
      </c>
      <c r="G399" s="79" t="s">
        <v>580</v>
      </c>
      <c r="H399" s="86" t="s">
        <v>328</v>
      </c>
      <c r="I399" s="118">
        <v>104.1</v>
      </c>
      <c r="J399" s="29"/>
      <c r="K399" s="99"/>
    </row>
    <row r="400" spans="1:11" ht="45">
      <c r="A400" s="30" t="s">
        <v>137</v>
      </c>
      <c r="B400" s="95">
        <v>405400000</v>
      </c>
      <c r="C400" s="114">
        <v>91076164</v>
      </c>
      <c r="D400" s="114">
        <f t="shared" si="6"/>
        <v>314323836</v>
      </c>
      <c r="E400" s="13" t="s">
        <v>374</v>
      </c>
      <c r="F400" s="29" t="s">
        <v>696</v>
      </c>
      <c r="G400" s="79" t="s">
        <v>581</v>
      </c>
      <c r="H400" s="86" t="s">
        <v>137</v>
      </c>
      <c r="I400" s="118">
        <v>20.27</v>
      </c>
      <c r="J400" s="29"/>
      <c r="K400" s="99"/>
    </row>
    <row r="401" spans="1:11" ht="45">
      <c r="A401" s="26" t="s">
        <v>138</v>
      </c>
      <c r="B401" s="95">
        <v>2435000000</v>
      </c>
      <c r="C401" s="114">
        <v>547041096</v>
      </c>
      <c r="D401" s="114">
        <f t="shared" si="6"/>
        <v>1887958904</v>
      </c>
      <c r="E401" s="13" t="s">
        <v>374</v>
      </c>
      <c r="F401" s="29" t="s">
        <v>696</v>
      </c>
      <c r="G401" s="79" t="s">
        <v>582</v>
      </c>
      <c r="H401" s="86" t="s">
        <v>329</v>
      </c>
      <c r="I401" s="118">
        <v>56.75</v>
      </c>
      <c r="J401" s="29"/>
      <c r="K401" s="99" t="s">
        <v>706</v>
      </c>
    </row>
    <row r="402" spans="1:11" ht="45">
      <c r="A402" s="30" t="s">
        <v>139</v>
      </c>
      <c r="B402" s="95">
        <v>779000000</v>
      </c>
      <c r="C402" s="114">
        <v>175008219</v>
      </c>
      <c r="D402" s="114">
        <f t="shared" si="6"/>
        <v>603991781</v>
      </c>
      <c r="E402" s="13" t="s">
        <v>374</v>
      </c>
      <c r="F402" s="29" t="s">
        <v>696</v>
      </c>
      <c r="G402" s="79" t="s">
        <v>583</v>
      </c>
      <c r="H402" s="86" t="s">
        <v>139</v>
      </c>
      <c r="I402" s="118">
        <v>38.950000000000003</v>
      </c>
      <c r="J402" s="29"/>
      <c r="K402" s="99"/>
    </row>
    <row r="403" spans="1:11" ht="45">
      <c r="A403" s="30" t="s">
        <v>139</v>
      </c>
      <c r="B403" s="95">
        <v>721200000</v>
      </c>
      <c r="C403" s="114">
        <v>162023014</v>
      </c>
      <c r="D403" s="114">
        <f t="shared" si="6"/>
        <v>559176986</v>
      </c>
      <c r="E403" s="13" t="s">
        <v>374</v>
      </c>
      <c r="F403" s="29" t="s">
        <v>696</v>
      </c>
      <c r="G403" s="79" t="s">
        <v>584</v>
      </c>
      <c r="H403" s="86" t="s">
        <v>139</v>
      </c>
      <c r="I403" s="118">
        <v>36.06</v>
      </c>
      <c r="J403" s="29"/>
      <c r="K403" s="99"/>
    </row>
    <row r="404" spans="1:11" ht="45">
      <c r="A404" s="30" t="s">
        <v>139</v>
      </c>
      <c r="B404" s="95">
        <v>1673600000</v>
      </c>
      <c r="C404" s="114">
        <v>375986849</v>
      </c>
      <c r="D404" s="114">
        <f t="shared" si="6"/>
        <v>1297613151</v>
      </c>
      <c r="E404" s="13" t="s">
        <v>374</v>
      </c>
      <c r="F404" s="29" t="s">
        <v>696</v>
      </c>
      <c r="G404" s="79" t="s">
        <v>585</v>
      </c>
      <c r="H404" s="86" t="s">
        <v>330</v>
      </c>
      <c r="I404" s="118">
        <v>83.6</v>
      </c>
      <c r="J404" s="29"/>
      <c r="K404" s="99"/>
    </row>
    <row r="405" spans="1:11" ht="45">
      <c r="A405" s="30" t="s">
        <v>139</v>
      </c>
      <c r="B405" s="95">
        <v>1044600000</v>
      </c>
      <c r="C405" s="114">
        <v>234677260</v>
      </c>
      <c r="D405" s="114">
        <f t="shared" si="6"/>
        <v>809922740</v>
      </c>
      <c r="E405" s="13" t="s">
        <v>383</v>
      </c>
      <c r="F405" s="29" t="s">
        <v>696</v>
      </c>
      <c r="G405" s="79" t="s">
        <v>586</v>
      </c>
      <c r="H405" s="86" t="s">
        <v>137</v>
      </c>
      <c r="I405" s="118">
        <v>104.46</v>
      </c>
      <c r="J405" s="29"/>
      <c r="K405" s="99"/>
    </row>
    <row r="406" spans="1:11" ht="45">
      <c r="A406" s="30" t="s">
        <v>139</v>
      </c>
      <c r="B406" s="95">
        <v>1044600000</v>
      </c>
      <c r="C406" s="114">
        <v>234677260</v>
      </c>
      <c r="D406" s="114">
        <f t="shared" si="6"/>
        <v>809922740</v>
      </c>
      <c r="E406" s="13" t="s">
        <v>383</v>
      </c>
      <c r="F406" s="29" t="s">
        <v>696</v>
      </c>
      <c r="G406" s="79" t="s">
        <v>587</v>
      </c>
      <c r="H406" s="86" t="s">
        <v>137</v>
      </c>
      <c r="I406" s="118">
        <v>104.46</v>
      </c>
      <c r="J406" s="29"/>
      <c r="K406" s="99"/>
    </row>
    <row r="407" spans="1:11" ht="45">
      <c r="A407" s="26" t="s">
        <v>140</v>
      </c>
      <c r="B407" s="95">
        <v>1020000000</v>
      </c>
      <c r="C407" s="114">
        <v>229150685</v>
      </c>
      <c r="D407" s="114">
        <f t="shared" si="6"/>
        <v>790849315</v>
      </c>
      <c r="E407" s="13" t="s">
        <v>374</v>
      </c>
      <c r="F407" s="29" t="s">
        <v>696</v>
      </c>
      <c r="G407" s="79" t="s">
        <v>588</v>
      </c>
      <c r="H407" s="86" t="s">
        <v>331</v>
      </c>
      <c r="I407" s="118">
        <v>39.97</v>
      </c>
      <c r="J407" s="29"/>
      <c r="K407" s="99"/>
    </row>
    <row r="408" spans="1:11" ht="45">
      <c r="A408" s="26" t="s">
        <v>141</v>
      </c>
      <c r="B408" s="95">
        <v>7634400000</v>
      </c>
      <c r="C408" s="114">
        <v>1715125479</v>
      </c>
      <c r="D408" s="114">
        <f t="shared" si="6"/>
        <v>5919274521</v>
      </c>
      <c r="E408" s="13" t="s">
        <v>374</v>
      </c>
      <c r="F408" s="29" t="s">
        <v>696</v>
      </c>
      <c r="G408" s="79" t="s">
        <v>589</v>
      </c>
      <c r="H408" s="86" t="s">
        <v>332</v>
      </c>
      <c r="I408" s="118">
        <v>210.76</v>
      </c>
      <c r="J408" s="29"/>
      <c r="K408" s="99"/>
    </row>
    <row r="409" spans="1:11" ht="45">
      <c r="A409" s="26" t="s">
        <v>142</v>
      </c>
      <c r="B409" s="95">
        <v>2793200000</v>
      </c>
      <c r="C409" s="114">
        <v>627513425</v>
      </c>
      <c r="D409" s="114">
        <f t="shared" si="6"/>
        <v>2165686575</v>
      </c>
      <c r="E409" s="13" t="s">
        <v>374</v>
      </c>
      <c r="F409" s="29" t="s">
        <v>696</v>
      </c>
      <c r="G409" s="79" t="s">
        <v>590</v>
      </c>
      <c r="H409" s="86" t="s">
        <v>333</v>
      </c>
      <c r="I409" s="118">
        <v>139.66</v>
      </c>
      <c r="J409" s="29"/>
      <c r="K409" s="99"/>
    </row>
    <row r="410" spans="1:11" ht="45">
      <c r="A410" s="26" t="s">
        <v>143</v>
      </c>
      <c r="B410" s="95">
        <v>3834000000</v>
      </c>
      <c r="C410" s="114">
        <v>861336986</v>
      </c>
      <c r="D410" s="114">
        <f t="shared" si="6"/>
        <v>2972663014</v>
      </c>
      <c r="E410" s="13" t="s">
        <v>374</v>
      </c>
      <c r="F410" s="29" t="s">
        <v>696</v>
      </c>
      <c r="G410" s="79" t="s">
        <v>591</v>
      </c>
      <c r="H410" s="86" t="s">
        <v>334</v>
      </c>
      <c r="I410" s="118">
        <v>191.7</v>
      </c>
      <c r="J410" s="29"/>
      <c r="K410" s="99"/>
    </row>
    <row r="411" spans="1:11" ht="45">
      <c r="A411" s="26" t="s">
        <v>144</v>
      </c>
      <c r="B411" s="95">
        <v>3939600000</v>
      </c>
      <c r="C411" s="114">
        <v>885060822</v>
      </c>
      <c r="D411" s="114">
        <f t="shared" si="6"/>
        <v>3054539178</v>
      </c>
      <c r="E411" s="13" t="s">
        <v>391</v>
      </c>
      <c r="F411" s="29" t="s">
        <v>696</v>
      </c>
      <c r="G411" s="79" t="s">
        <v>592</v>
      </c>
      <c r="H411" s="86" t="s">
        <v>335</v>
      </c>
      <c r="I411" s="118">
        <v>68.260000000000005</v>
      </c>
      <c r="J411" s="29"/>
      <c r="K411" s="99"/>
    </row>
    <row r="412" spans="1:11" ht="45">
      <c r="A412" s="26" t="s">
        <v>145</v>
      </c>
      <c r="B412" s="95">
        <v>2916000000</v>
      </c>
      <c r="C412" s="114">
        <v>655101370</v>
      </c>
      <c r="D412" s="114">
        <f t="shared" si="6"/>
        <v>2260898630</v>
      </c>
      <c r="E412" s="13" t="s">
        <v>383</v>
      </c>
      <c r="F412" s="29" t="s">
        <v>696</v>
      </c>
      <c r="G412" s="79" t="s">
        <v>593</v>
      </c>
      <c r="H412" s="86" t="s">
        <v>336</v>
      </c>
      <c r="I412" s="118">
        <v>145.80000000000001</v>
      </c>
      <c r="J412" s="29"/>
      <c r="K412" s="99"/>
    </row>
    <row r="413" spans="1:11" ht="45">
      <c r="A413" s="26" t="s">
        <v>145</v>
      </c>
      <c r="B413" s="95">
        <v>2916000000</v>
      </c>
      <c r="C413" s="114">
        <v>655101370</v>
      </c>
      <c r="D413" s="114">
        <f t="shared" si="6"/>
        <v>2260898630</v>
      </c>
      <c r="E413" s="13" t="s">
        <v>383</v>
      </c>
      <c r="F413" s="29" t="s">
        <v>696</v>
      </c>
      <c r="G413" s="79" t="s">
        <v>594</v>
      </c>
      <c r="H413" s="86" t="s">
        <v>336</v>
      </c>
      <c r="I413" s="118">
        <v>145.80000000000001</v>
      </c>
      <c r="J413" s="29"/>
      <c r="K413" s="99"/>
    </row>
    <row r="414" spans="1:11" ht="45">
      <c r="A414" s="26" t="s">
        <v>146</v>
      </c>
      <c r="B414" s="95">
        <v>2434000000</v>
      </c>
      <c r="C414" s="114">
        <v>546816438</v>
      </c>
      <c r="D414" s="114">
        <f t="shared" si="6"/>
        <v>1887183562</v>
      </c>
      <c r="E414" s="13" t="s">
        <v>374</v>
      </c>
      <c r="F414" s="29" t="s">
        <v>696</v>
      </c>
      <c r="G414" s="79" t="s">
        <v>595</v>
      </c>
      <c r="H414" s="86" t="s">
        <v>337</v>
      </c>
      <c r="I414" s="118">
        <v>64.459999999999994</v>
      </c>
      <c r="J414" s="29"/>
      <c r="K414" s="99"/>
    </row>
    <row r="415" spans="1:11" ht="45">
      <c r="A415" s="26" t="s">
        <v>145</v>
      </c>
      <c r="B415" s="95">
        <v>3639100000</v>
      </c>
      <c r="C415" s="114">
        <v>817551233</v>
      </c>
      <c r="D415" s="114">
        <f t="shared" si="6"/>
        <v>2821548767</v>
      </c>
      <c r="E415" s="13" t="s">
        <v>374</v>
      </c>
      <c r="F415" s="29" t="s">
        <v>696</v>
      </c>
      <c r="G415" s="79" t="s">
        <v>596</v>
      </c>
      <c r="H415" s="86" t="s">
        <v>336</v>
      </c>
      <c r="I415" s="118">
        <v>134.22</v>
      </c>
      <c r="J415" s="29"/>
      <c r="K415" s="99"/>
    </row>
    <row r="416" spans="1:11" ht="45">
      <c r="A416" s="26" t="s">
        <v>147</v>
      </c>
      <c r="B416" s="95">
        <v>6920000000</v>
      </c>
      <c r="C416" s="114">
        <v>1554630137</v>
      </c>
      <c r="D416" s="114">
        <f t="shared" si="6"/>
        <v>5365369863</v>
      </c>
      <c r="E416" s="13" t="s">
        <v>374</v>
      </c>
      <c r="F416" s="29" t="s">
        <v>696</v>
      </c>
      <c r="G416" s="79" t="s">
        <v>515</v>
      </c>
      <c r="H416" s="86" t="s">
        <v>338</v>
      </c>
      <c r="I416" s="118">
        <v>122.75</v>
      </c>
      <c r="J416" s="29"/>
      <c r="K416" s="99"/>
    </row>
    <row r="417" spans="1:11" ht="45">
      <c r="A417" s="26" t="s">
        <v>144</v>
      </c>
      <c r="B417" s="95">
        <v>1210400000</v>
      </c>
      <c r="C417" s="114">
        <v>271925479</v>
      </c>
      <c r="D417" s="114">
        <f t="shared" si="6"/>
        <v>938474521</v>
      </c>
      <c r="E417" s="13" t="s">
        <v>374</v>
      </c>
      <c r="F417" s="29" t="s">
        <v>696</v>
      </c>
      <c r="G417" s="79" t="s">
        <v>597</v>
      </c>
      <c r="H417" s="86" t="s">
        <v>339</v>
      </c>
      <c r="I417" s="118">
        <v>60.52</v>
      </c>
      <c r="J417" s="29"/>
      <c r="K417" s="99"/>
    </row>
    <row r="418" spans="1:11" ht="45">
      <c r="A418" s="26" t="s">
        <v>148</v>
      </c>
      <c r="B418" s="95">
        <v>6860000000</v>
      </c>
      <c r="C418" s="114">
        <v>1541150685</v>
      </c>
      <c r="D418" s="114">
        <f t="shared" si="6"/>
        <v>5318849315</v>
      </c>
      <c r="E418" s="13" t="s">
        <v>380</v>
      </c>
      <c r="F418" s="29" t="s">
        <v>696</v>
      </c>
      <c r="G418" s="79" t="s">
        <v>598</v>
      </c>
      <c r="H418" s="86" t="s">
        <v>340</v>
      </c>
      <c r="I418" s="118">
        <v>343</v>
      </c>
      <c r="J418" s="29"/>
      <c r="K418" s="99" t="s">
        <v>707</v>
      </c>
    </row>
    <row r="419" spans="1:11" ht="45">
      <c r="A419" s="26" t="s">
        <v>84</v>
      </c>
      <c r="B419" s="95">
        <v>6487000000</v>
      </c>
      <c r="C419" s="114">
        <v>1457353425</v>
      </c>
      <c r="D419" s="114">
        <f t="shared" si="6"/>
        <v>5029646575</v>
      </c>
      <c r="E419" s="13" t="s">
        <v>374</v>
      </c>
      <c r="F419" s="29" t="s">
        <v>696</v>
      </c>
      <c r="G419" s="79" t="s">
        <v>599</v>
      </c>
      <c r="H419" s="86" t="s">
        <v>341</v>
      </c>
      <c r="I419" s="118">
        <v>109.5</v>
      </c>
      <c r="J419" s="29"/>
      <c r="K419" s="99"/>
    </row>
    <row r="420" spans="1:11" ht="45">
      <c r="A420" s="26" t="s">
        <v>149</v>
      </c>
      <c r="B420" s="95">
        <v>4929800000</v>
      </c>
      <c r="C420" s="114">
        <v>1107516712</v>
      </c>
      <c r="D420" s="114">
        <f t="shared" si="6"/>
        <v>3822283288</v>
      </c>
      <c r="E420" s="13" t="s">
        <v>374</v>
      </c>
      <c r="F420" s="29" t="s">
        <v>696</v>
      </c>
      <c r="G420" s="79" t="s">
        <v>600</v>
      </c>
      <c r="H420" s="86" t="s">
        <v>342</v>
      </c>
      <c r="I420" s="118">
        <v>177.85</v>
      </c>
      <c r="J420" s="29"/>
      <c r="K420" s="99"/>
    </row>
    <row r="421" spans="1:11" ht="45">
      <c r="A421" s="26" t="s">
        <v>150</v>
      </c>
      <c r="B421" s="95">
        <v>967000000</v>
      </c>
      <c r="C421" s="114">
        <v>217243836</v>
      </c>
      <c r="D421" s="114">
        <f t="shared" si="6"/>
        <v>749756164</v>
      </c>
      <c r="E421" s="13" t="s">
        <v>383</v>
      </c>
      <c r="F421" s="29" t="s">
        <v>696</v>
      </c>
      <c r="G421" s="79" t="s">
        <v>601</v>
      </c>
      <c r="H421" s="86" t="s">
        <v>343</v>
      </c>
      <c r="I421" s="118">
        <v>96.7</v>
      </c>
      <c r="J421" s="29"/>
      <c r="K421" s="99"/>
    </row>
    <row r="422" spans="1:11" ht="45">
      <c r="A422" s="26" t="s">
        <v>151</v>
      </c>
      <c r="B422" s="95">
        <v>2320000000</v>
      </c>
      <c r="C422" s="114">
        <v>521205479</v>
      </c>
      <c r="D422" s="114">
        <f t="shared" si="6"/>
        <v>1798794521</v>
      </c>
      <c r="E422" s="13" t="s">
        <v>397</v>
      </c>
      <c r="F422" s="29" t="s">
        <v>696</v>
      </c>
      <c r="G422" s="79" t="s">
        <v>602</v>
      </c>
      <c r="H422" s="86" t="s">
        <v>344</v>
      </c>
      <c r="I422" s="118" t="s">
        <v>414</v>
      </c>
      <c r="J422" s="29"/>
      <c r="K422" s="99"/>
    </row>
    <row r="423" spans="1:11" ht="45">
      <c r="A423" s="26" t="s">
        <v>152</v>
      </c>
      <c r="B423" s="95">
        <v>9531500000</v>
      </c>
      <c r="C423" s="114">
        <v>2141323288</v>
      </c>
      <c r="D423" s="114">
        <f t="shared" si="6"/>
        <v>7390176712</v>
      </c>
      <c r="E423" s="13" t="s">
        <v>374</v>
      </c>
      <c r="F423" s="29" t="s">
        <v>696</v>
      </c>
      <c r="G423" s="79" t="s">
        <v>603</v>
      </c>
      <c r="H423" s="86" t="s">
        <v>345</v>
      </c>
      <c r="I423" s="118" t="s">
        <v>415</v>
      </c>
      <c r="J423" s="29"/>
      <c r="K423" s="99"/>
    </row>
    <row r="424" spans="1:11" ht="45">
      <c r="A424" s="26" t="s">
        <v>153</v>
      </c>
      <c r="B424" s="95">
        <v>4440000000</v>
      </c>
      <c r="C424" s="114">
        <v>997479452</v>
      </c>
      <c r="D424" s="114">
        <f t="shared" si="6"/>
        <v>3442520548</v>
      </c>
      <c r="E424" s="13" t="s">
        <v>398</v>
      </c>
      <c r="F424" s="29" t="s">
        <v>696</v>
      </c>
      <c r="G424" s="79" t="s">
        <v>604</v>
      </c>
      <c r="H424" s="86" t="s">
        <v>346</v>
      </c>
      <c r="I424" s="118" t="s">
        <v>416</v>
      </c>
      <c r="J424" s="29"/>
      <c r="K424" s="99"/>
    </row>
    <row r="425" spans="1:11" ht="45">
      <c r="A425" s="26" t="s">
        <v>154</v>
      </c>
      <c r="B425" s="95">
        <v>3960000000</v>
      </c>
      <c r="C425" s="114">
        <v>889643836</v>
      </c>
      <c r="D425" s="114">
        <f t="shared" si="6"/>
        <v>3070356164</v>
      </c>
      <c r="E425" s="13" t="s">
        <v>379</v>
      </c>
      <c r="F425" s="29" t="s">
        <v>696</v>
      </c>
      <c r="G425" s="79" t="s">
        <v>605</v>
      </c>
      <c r="H425" s="86" t="s">
        <v>347</v>
      </c>
      <c r="I425" s="118">
        <v>198</v>
      </c>
      <c r="J425" s="29"/>
      <c r="K425" s="99"/>
    </row>
    <row r="426" spans="1:11" ht="45">
      <c r="A426" s="30" t="s">
        <v>155</v>
      </c>
      <c r="B426" s="95">
        <v>2295600000</v>
      </c>
      <c r="C426" s="114">
        <v>515723836</v>
      </c>
      <c r="D426" s="114">
        <f t="shared" si="6"/>
        <v>1779876164</v>
      </c>
      <c r="E426" s="13" t="s">
        <v>383</v>
      </c>
      <c r="F426" s="29" t="s">
        <v>696</v>
      </c>
      <c r="G426" s="79" t="s">
        <v>606</v>
      </c>
      <c r="H426" s="86" t="s">
        <v>155</v>
      </c>
      <c r="I426" s="118" t="s">
        <v>417</v>
      </c>
      <c r="J426" s="29"/>
      <c r="K426" s="99"/>
    </row>
    <row r="427" spans="1:11" ht="45">
      <c r="A427" s="30" t="s">
        <v>155</v>
      </c>
      <c r="B427" s="95">
        <v>2486900000</v>
      </c>
      <c r="C427" s="114">
        <v>558700822</v>
      </c>
      <c r="D427" s="114">
        <f t="shared" si="6"/>
        <v>1928199178</v>
      </c>
      <c r="E427" s="13" t="s">
        <v>383</v>
      </c>
      <c r="F427" s="29" t="s">
        <v>696</v>
      </c>
      <c r="G427" s="79" t="s">
        <v>607</v>
      </c>
      <c r="H427" s="86" t="s">
        <v>155</v>
      </c>
      <c r="I427" s="118" t="s">
        <v>417</v>
      </c>
      <c r="J427" s="29"/>
      <c r="K427" s="99"/>
    </row>
    <row r="428" spans="1:11" ht="45">
      <c r="A428" s="30" t="s">
        <v>156</v>
      </c>
      <c r="B428" s="95">
        <v>2830000000</v>
      </c>
      <c r="C428" s="114">
        <v>635780822</v>
      </c>
      <c r="D428" s="114">
        <f t="shared" si="6"/>
        <v>2194219178</v>
      </c>
      <c r="E428" s="13" t="s">
        <v>383</v>
      </c>
      <c r="F428" s="29" t="s">
        <v>696</v>
      </c>
      <c r="G428" s="79" t="s">
        <v>609</v>
      </c>
      <c r="H428" s="86" t="s">
        <v>156</v>
      </c>
      <c r="I428" s="118" t="s">
        <v>419</v>
      </c>
      <c r="J428" s="29"/>
      <c r="K428" s="99"/>
    </row>
    <row r="429" spans="1:11" ht="45">
      <c r="A429" s="30" t="s">
        <v>157</v>
      </c>
      <c r="B429" s="95">
        <v>2200000000</v>
      </c>
      <c r="C429" s="114">
        <v>494246575</v>
      </c>
      <c r="D429" s="114">
        <f t="shared" si="6"/>
        <v>1705753425</v>
      </c>
      <c r="E429" s="13" t="s">
        <v>391</v>
      </c>
      <c r="F429" s="29" t="s">
        <v>696</v>
      </c>
      <c r="G429" s="79" t="s">
        <v>610</v>
      </c>
      <c r="H429" s="86" t="s">
        <v>157</v>
      </c>
      <c r="I429" s="118" t="s">
        <v>420</v>
      </c>
      <c r="J429" s="29"/>
      <c r="K429" s="99"/>
    </row>
    <row r="430" spans="1:11" ht="45">
      <c r="A430" s="30" t="s">
        <v>158</v>
      </c>
      <c r="B430" s="95">
        <v>2200000000</v>
      </c>
      <c r="C430" s="114">
        <v>494246575</v>
      </c>
      <c r="D430" s="114">
        <f t="shared" si="6"/>
        <v>1705753425</v>
      </c>
      <c r="E430" s="13" t="s">
        <v>391</v>
      </c>
      <c r="F430" s="29" t="s">
        <v>696</v>
      </c>
      <c r="G430" s="79" t="s">
        <v>611</v>
      </c>
      <c r="H430" s="86" t="s">
        <v>158</v>
      </c>
      <c r="I430" s="118" t="s">
        <v>421</v>
      </c>
      <c r="J430" s="29"/>
      <c r="K430" s="99"/>
    </row>
    <row r="431" spans="1:11" ht="45">
      <c r="A431" s="30" t="s">
        <v>159</v>
      </c>
      <c r="B431" s="95">
        <v>2200000000</v>
      </c>
      <c r="C431" s="114">
        <v>494246575</v>
      </c>
      <c r="D431" s="114">
        <f t="shared" si="6"/>
        <v>1705753425</v>
      </c>
      <c r="E431" s="13" t="s">
        <v>391</v>
      </c>
      <c r="F431" s="29" t="s">
        <v>696</v>
      </c>
      <c r="G431" s="79" t="s">
        <v>612</v>
      </c>
      <c r="H431" s="86" t="s">
        <v>159</v>
      </c>
      <c r="I431" s="118" t="s">
        <v>422</v>
      </c>
      <c r="J431" s="29"/>
      <c r="K431" s="99"/>
    </row>
    <row r="432" spans="1:11" ht="45">
      <c r="A432" s="26" t="s">
        <v>160</v>
      </c>
      <c r="B432" s="95">
        <v>2970000000</v>
      </c>
      <c r="C432" s="114">
        <v>667232877</v>
      </c>
      <c r="D432" s="114">
        <f t="shared" si="6"/>
        <v>2302767123</v>
      </c>
      <c r="E432" s="13" t="s">
        <v>391</v>
      </c>
      <c r="F432" s="29" t="s">
        <v>696</v>
      </c>
      <c r="G432" s="79" t="s">
        <v>613</v>
      </c>
      <c r="H432" s="86" t="s">
        <v>348</v>
      </c>
      <c r="I432" s="118">
        <v>123.5</v>
      </c>
      <c r="J432" s="29"/>
      <c r="K432" s="99"/>
    </row>
    <row r="433" spans="1:11" ht="45">
      <c r="A433" s="26" t="s">
        <v>161</v>
      </c>
      <c r="B433" s="95">
        <v>1571600000</v>
      </c>
      <c r="C433" s="80">
        <v>353071780.82191801</v>
      </c>
      <c r="D433" s="114">
        <f t="shared" si="6"/>
        <v>1218528219.178082</v>
      </c>
      <c r="E433" s="13" t="s">
        <v>374</v>
      </c>
      <c r="F433" s="29" t="s">
        <v>696</v>
      </c>
      <c r="G433" s="79" t="s">
        <v>614</v>
      </c>
      <c r="H433" s="86" t="s">
        <v>349</v>
      </c>
      <c r="I433" s="118">
        <v>78.58</v>
      </c>
      <c r="J433" s="29"/>
      <c r="K433" s="99"/>
    </row>
    <row r="434" spans="1:11" ht="45">
      <c r="A434" s="26" t="s">
        <v>162</v>
      </c>
      <c r="B434" s="95">
        <v>1656200000</v>
      </c>
      <c r="C434" s="114">
        <v>372077808</v>
      </c>
      <c r="D434" s="114">
        <f t="shared" si="6"/>
        <v>1284122192</v>
      </c>
      <c r="E434" s="13" t="s">
        <v>374</v>
      </c>
      <c r="F434" s="29" t="s">
        <v>696</v>
      </c>
      <c r="G434" s="79" t="s">
        <v>615</v>
      </c>
      <c r="H434" s="86" t="s">
        <v>350</v>
      </c>
      <c r="I434" s="118">
        <v>48.3</v>
      </c>
      <c r="J434" s="29"/>
      <c r="K434" s="99"/>
    </row>
    <row r="435" spans="1:11" ht="45">
      <c r="A435" s="30" t="s">
        <v>165</v>
      </c>
      <c r="B435" s="95">
        <v>42900000000</v>
      </c>
      <c r="C435" s="114">
        <v>9637808219</v>
      </c>
      <c r="D435" s="114">
        <f t="shared" si="6"/>
        <v>33262191781</v>
      </c>
      <c r="E435" s="13" t="s">
        <v>374</v>
      </c>
      <c r="F435" s="29" t="s">
        <v>696</v>
      </c>
      <c r="G435" s="79" t="s">
        <v>618</v>
      </c>
      <c r="H435" s="86" t="s">
        <v>165</v>
      </c>
      <c r="I435" s="118">
        <v>382.5</v>
      </c>
      <c r="J435" s="29"/>
      <c r="K435" s="99"/>
    </row>
    <row r="436" spans="1:11" ht="45">
      <c r="A436" s="30" t="s">
        <v>166</v>
      </c>
      <c r="B436" s="95">
        <v>2250000000</v>
      </c>
      <c r="C436" s="114">
        <v>505479452</v>
      </c>
      <c r="D436" s="114">
        <f t="shared" si="6"/>
        <v>1744520548</v>
      </c>
      <c r="E436" s="13" t="s">
        <v>400</v>
      </c>
      <c r="F436" s="29" t="s">
        <v>697</v>
      </c>
      <c r="G436" s="79" t="s">
        <v>619</v>
      </c>
      <c r="H436" s="86" t="s">
        <v>166</v>
      </c>
      <c r="I436" s="118">
        <v>603</v>
      </c>
      <c r="J436" s="29"/>
      <c r="K436" s="99"/>
    </row>
    <row r="437" spans="1:11" ht="45">
      <c r="A437" s="30" t="s">
        <v>169</v>
      </c>
      <c r="B437" s="95">
        <v>1940000000</v>
      </c>
      <c r="C437" s="114">
        <v>435835616</v>
      </c>
      <c r="D437" s="114">
        <f t="shared" si="6"/>
        <v>1504164384</v>
      </c>
      <c r="E437" s="13" t="s">
        <v>374</v>
      </c>
      <c r="F437" s="29" t="s">
        <v>696</v>
      </c>
      <c r="G437" s="79" t="s">
        <v>622</v>
      </c>
      <c r="H437" s="86" t="s">
        <v>352</v>
      </c>
      <c r="I437" s="118">
        <v>268.72000000000003</v>
      </c>
      <c r="J437" s="29"/>
      <c r="K437" s="99"/>
    </row>
    <row r="438" spans="1:11" ht="45">
      <c r="A438" s="30" t="s">
        <v>171</v>
      </c>
      <c r="B438" s="95">
        <f>2000000000+500000000</f>
        <v>2500000000</v>
      </c>
      <c r="C438" s="114">
        <v>333047945</v>
      </c>
      <c r="D438" s="114">
        <f t="shared" si="6"/>
        <v>2166952055</v>
      </c>
      <c r="E438" s="13" t="s">
        <v>374</v>
      </c>
      <c r="F438" s="29" t="s">
        <v>696</v>
      </c>
      <c r="G438" s="79" t="s">
        <v>624</v>
      </c>
      <c r="H438" s="86" t="s">
        <v>354</v>
      </c>
      <c r="I438" s="118">
        <v>107.55</v>
      </c>
      <c r="J438" s="29"/>
      <c r="K438" s="99"/>
    </row>
    <row r="439" spans="1:11" ht="22.5">
      <c r="A439" s="30" t="s">
        <v>172</v>
      </c>
      <c r="B439" s="95">
        <v>1200000000</v>
      </c>
      <c r="C439" s="114">
        <v>162328767</v>
      </c>
      <c r="D439" s="114">
        <f t="shared" si="6"/>
        <v>1037671233</v>
      </c>
      <c r="E439" s="13" t="s">
        <v>374</v>
      </c>
      <c r="F439" s="29" t="s">
        <v>692</v>
      </c>
      <c r="G439" s="79" t="s">
        <v>423</v>
      </c>
      <c r="H439" s="86" t="s">
        <v>172</v>
      </c>
      <c r="I439" s="118">
        <v>60.31</v>
      </c>
      <c r="J439" s="29"/>
      <c r="K439" s="99"/>
    </row>
    <row r="440" spans="1:11" ht="45">
      <c r="A440" s="30" t="s">
        <v>173</v>
      </c>
      <c r="B440" s="95">
        <v>4882500000</v>
      </c>
      <c r="C440" s="114">
        <v>660475171</v>
      </c>
      <c r="D440" s="114">
        <f t="shared" si="6"/>
        <v>4222024829</v>
      </c>
      <c r="E440" s="13" t="s">
        <v>374</v>
      </c>
      <c r="F440" s="29" t="s">
        <v>696</v>
      </c>
      <c r="G440" s="79" t="s">
        <v>625</v>
      </c>
      <c r="H440" s="86" t="s">
        <v>173</v>
      </c>
      <c r="I440" s="118">
        <v>161.33000000000001</v>
      </c>
      <c r="J440" s="29"/>
      <c r="K440" s="99" t="s">
        <v>707</v>
      </c>
    </row>
    <row r="441" spans="1:11" ht="45">
      <c r="A441" s="30" t="s">
        <v>174</v>
      </c>
      <c r="B441" s="95">
        <v>6000000000</v>
      </c>
      <c r="C441" s="114">
        <v>811643836</v>
      </c>
      <c r="D441" s="114">
        <f t="shared" ref="D441:D500" si="7">B441-C441</f>
        <v>5188356164</v>
      </c>
      <c r="E441" s="13" t="s">
        <v>374</v>
      </c>
      <c r="F441" s="29" t="s">
        <v>696</v>
      </c>
      <c r="G441" s="79" t="s">
        <v>626</v>
      </c>
      <c r="H441" s="85" t="s">
        <v>731</v>
      </c>
      <c r="I441" s="118">
        <v>70.39</v>
      </c>
      <c r="J441" s="29"/>
      <c r="K441" s="99"/>
    </row>
    <row r="442" spans="1:11" ht="45">
      <c r="A442" s="30" t="s">
        <v>174</v>
      </c>
      <c r="B442" s="95">
        <v>473100000</v>
      </c>
      <c r="C442" s="114">
        <v>63998116</v>
      </c>
      <c r="D442" s="114">
        <f t="shared" si="7"/>
        <v>409101884</v>
      </c>
      <c r="E442" s="13" t="s">
        <v>383</v>
      </c>
      <c r="F442" s="29" t="s">
        <v>696</v>
      </c>
      <c r="G442" s="79" t="s">
        <v>627</v>
      </c>
      <c r="H442" s="85" t="s">
        <v>731</v>
      </c>
      <c r="I442" s="118">
        <v>47.31</v>
      </c>
      <c r="J442" s="29"/>
      <c r="K442" s="99"/>
    </row>
    <row r="443" spans="1:11" ht="45">
      <c r="A443" s="30" t="s">
        <v>174</v>
      </c>
      <c r="B443" s="95">
        <v>748880000</v>
      </c>
      <c r="C443" s="114">
        <v>101303973</v>
      </c>
      <c r="D443" s="114">
        <f t="shared" si="7"/>
        <v>647576027</v>
      </c>
      <c r="E443" s="13" t="s">
        <v>383</v>
      </c>
      <c r="F443" s="29" t="s">
        <v>696</v>
      </c>
      <c r="G443" s="79" t="s">
        <v>628</v>
      </c>
      <c r="H443" s="85" t="s">
        <v>731</v>
      </c>
      <c r="I443" s="118">
        <v>81.040000000000006</v>
      </c>
      <c r="J443" s="29"/>
      <c r="K443" s="99"/>
    </row>
    <row r="444" spans="1:11" ht="45">
      <c r="A444" s="30" t="s">
        <v>174</v>
      </c>
      <c r="B444" s="95">
        <v>729360000</v>
      </c>
      <c r="C444" s="114">
        <v>98663425</v>
      </c>
      <c r="D444" s="114">
        <f t="shared" si="7"/>
        <v>630696575</v>
      </c>
      <c r="E444" s="13" t="s">
        <v>383</v>
      </c>
      <c r="F444" s="29" t="s">
        <v>696</v>
      </c>
      <c r="G444" s="79" t="s">
        <v>629</v>
      </c>
      <c r="H444" s="85" t="s">
        <v>731</v>
      </c>
      <c r="I444" s="118">
        <v>81.040000000000006</v>
      </c>
      <c r="J444" s="29"/>
      <c r="K444" s="99"/>
    </row>
    <row r="445" spans="1:11" ht="45">
      <c r="A445" s="30" t="s">
        <v>174</v>
      </c>
      <c r="B445" s="95">
        <v>761776000</v>
      </c>
      <c r="C445" s="114">
        <v>103048466</v>
      </c>
      <c r="D445" s="114">
        <f t="shared" si="7"/>
        <v>658727534</v>
      </c>
      <c r="E445" s="13" t="s">
        <v>383</v>
      </c>
      <c r="F445" s="29" t="s">
        <v>696</v>
      </c>
      <c r="G445" s="79" t="s">
        <v>630</v>
      </c>
      <c r="H445" s="85" t="s">
        <v>731</v>
      </c>
      <c r="I445" s="118">
        <v>81.040000000000006</v>
      </c>
      <c r="J445" s="29"/>
      <c r="K445" s="99"/>
    </row>
    <row r="446" spans="1:11" ht="22.5">
      <c r="A446" s="30" t="s">
        <v>175</v>
      </c>
      <c r="B446" s="95">
        <v>1200000000</v>
      </c>
      <c r="C446" s="114">
        <v>162328767</v>
      </c>
      <c r="D446" s="114">
        <f t="shared" si="7"/>
        <v>1037671233</v>
      </c>
      <c r="E446" s="12" t="s">
        <v>383</v>
      </c>
      <c r="F446" s="29" t="s">
        <v>692</v>
      </c>
      <c r="G446" s="79" t="s">
        <v>631</v>
      </c>
      <c r="H446" s="85" t="s">
        <v>732</v>
      </c>
      <c r="I446" s="118">
        <v>200</v>
      </c>
      <c r="J446" s="29"/>
      <c r="K446" s="99"/>
    </row>
    <row r="447" spans="1:11" ht="45">
      <c r="A447" s="30" t="s">
        <v>176</v>
      </c>
      <c r="B447" s="95">
        <v>1500000000</v>
      </c>
      <c r="C447" s="114">
        <v>202910959</v>
      </c>
      <c r="D447" s="114">
        <f t="shared" si="7"/>
        <v>1297089041</v>
      </c>
      <c r="E447" s="12" t="s">
        <v>383</v>
      </c>
      <c r="F447" s="29" t="s">
        <v>696</v>
      </c>
      <c r="G447" s="79" t="s">
        <v>632</v>
      </c>
      <c r="H447" s="86" t="s">
        <v>355</v>
      </c>
      <c r="I447" s="118">
        <v>47.34</v>
      </c>
      <c r="J447" s="29"/>
      <c r="K447" s="99"/>
    </row>
    <row r="448" spans="1:11" ht="45">
      <c r="A448" s="30" t="s">
        <v>177</v>
      </c>
      <c r="B448" s="95">
        <v>800000000</v>
      </c>
      <c r="C448" s="114">
        <v>108219178</v>
      </c>
      <c r="D448" s="114">
        <f t="shared" si="7"/>
        <v>691780822</v>
      </c>
      <c r="E448" s="12" t="s">
        <v>383</v>
      </c>
      <c r="F448" s="29" t="s">
        <v>696</v>
      </c>
      <c r="G448" s="79" t="s">
        <v>633</v>
      </c>
      <c r="H448" s="86" t="s">
        <v>356</v>
      </c>
      <c r="I448" s="118">
        <v>96</v>
      </c>
      <c r="J448" s="29"/>
      <c r="K448" s="99"/>
    </row>
    <row r="449" spans="1:11" ht="45">
      <c r="A449" s="30" t="s">
        <v>178</v>
      </c>
      <c r="B449" s="95">
        <v>6000000000</v>
      </c>
      <c r="C449" s="114">
        <v>811643836</v>
      </c>
      <c r="D449" s="114">
        <f t="shared" si="7"/>
        <v>5188356164</v>
      </c>
      <c r="E449" s="12" t="s">
        <v>383</v>
      </c>
      <c r="F449" s="29" t="s">
        <v>696</v>
      </c>
      <c r="G449" s="79" t="s">
        <v>634</v>
      </c>
      <c r="H449" s="86" t="s">
        <v>178</v>
      </c>
      <c r="I449" s="118">
        <v>376.8</v>
      </c>
      <c r="J449" s="29"/>
      <c r="K449" s="99"/>
    </row>
    <row r="450" spans="1:11" ht="45">
      <c r="A450" s="30" t="s">
        <v>179</v>
      </c>
      <c r="B450" s="95">
        <v>1750000000</v>
      </c>
      <c r="C450" s="114">
        <v>236729452</v>
      </c>
      <c r="D450" s="114">
        <f t="shared" si="7"/>
        <v>1513270548</v>
      </c>
      <c r="E450" s="12" t="s">
        <v>383</v>
      </c>
      <c r="F450" s="29" t="s">
        <v>696</v>
      </c>
      <c r="G450" s="79" t="s">
        <v>635</v>
      </c>
      <c r="H450" s="86" t="s">
        <v>734</v>
      </c>
      <c r="I450" s="118">
        <v>76.83</v>
      </c>
      <c r="J450" s="29"/>
      <c r="K450" s="99"/>
    </row>
    <row r="451" spans="1:11" ht="45">
      <c r="A451" s="30" t="s">
        <v>180</v>
      </c>
      <c r="B451" s="95">
        <v>2500000000</v>
      </c>
      <c r="C451" s="114">
        <v>338184932</v>
      </c>
      <c r="D451" s="114">
        <f t="shared" si="7"/>
        <v>2161815068</v>
      </c>
      <c r="E451" s="12" t="s">
        <v>383</v>
      </c>
      <c r="F451" s="29" t="s">
        <v>696</v>
      </c>
      <c r="G451" s="79" t="s">
        <v>636</v>
      </c>
      <c r="H451" s="85" t="s">
        <v>746</v>
      </c>
      <c r="I451" s="118">
        <v>137.80000000000001</v>
      </c>
      <c r="J451" s="29"/>
      <c r="K451" s="99"/>
    </row>
    <row r="452" spans="1:11" ht="45">
      <c r="A452" s="30" t="s">
        <v>181</v>
      </c>
      <c r="B452" s="95">
        <v>1500000000</v>
      </c>
      <c r="C452" s="114">
        <v>202910959</v>
      </c>
      <c r="D452" s="114">
        <f t="shared" si="7"/>
        <v>1297089041</v>
      </c>
      <c r="E452" s="12" t="s">
        <v>383</v>
      </c>
      <c r="F452" s="29" t="s">
        <v>696</v>
      </c>
      <c r="G452" s="79" t="s">
        <v>637</v>
      </c>
      <c r="H452" s="85" t="s">
        <v>747</v>
      </c>
      <c r="I452" s="118">
        <v>430</v>
      </c>
      <c r="J452" s="29"/>
      <c r="K452" s="99"/>
    </row>
    <row r="453" spans="1:11" ht="45">
      <c r="A453" s="30" t="s">
        <v>182</v>
      </c>
      <c r="B453" s="95">
        <v>1000000000</v>
      </c>
      <c r="C453" s="114">
        <v>135273973</v>
      </c>
      <c r="D453" s="114">
        <f t="shared" si="7"/>
        <v>864726027</v>
      </c>
      <c r="E453" s="12" t="s">
        <v>374</v>
      </c>
      <c r="F453" s="29" t="s">
        <v>697</v>
      </c>
      <c r="G453" s="79" t="s">
        <v>638</v>
      </c>
      <c r="H453" s="85" t="s">
        <v>748</v>
      </c>
      <c r="I453" s="118">
        <v>66</v>
      </c>
      <c r="J453" s="29"/>
      <c r="K453" s="99" t="s">
        <v>708</v>
      </c>
    </row>
    <row r="454" spans="1:11" ht="45">
      <c r="A454" s="30" t="s">
        <v>183</v>
      </c>
      <c r="B454" s="173">
        <v>42000000000</v>
      </c>
      <c r="C454" s="176">
        <v>5681506849</v>
      </c>
      <c r="D454" s="176">
        <f t="shared" si="7"/>
        <v>36318493151</v>
      </c>
      <c r="E454" s="12" t="s">
        <v>374</v>
      </c>
      <c r="F454" s="29" t="s">
        <v>696</v>
      </c>
      <c r="G454" s="79" t="s">
        <v>639</v>
      </c>
      <c r="H454" s="85" t="s">
        <v>749</v>
      </c>
      <c r="I454" s="118">
        <v>273.83999999999997</v>
      </c>
      <c r="J454" s="29"/>
      <c r="K454" s="99"/>
    </row>
    <row r="455" spans="1:11" ht="45">
      <c r="A455" s="30" t="s">
        <v>183</v>
      </c>
      <c r="B455" s="173"/>
      <c r="C455" s="176">
        <v>0</v>
      </c>
      <c r="D455" s="176">
        <f t="shared" si="7"/>
        <v>0</v>
      </c>
      <c r="E455" s="12" t="s">
        <v>374</v>
      </c>
      <c r="F455" s="29" t="s">
        <v>696</v>
      </c>
      <c r="G455" s="79" t="s">
        <v>640</v>
      </c>
      <c r="H455" s="85" t="s">
        <v>749</v>
      </c>
      <c r="I455" s="118">
        <v>273.83999999999997</v>
      </c>
      <c r="J455" s="29"/>
      <c r="K455" s="99"/>
    </row>
    <row r="456" spans="1:11" ht="45">
      <c r="A456" s="30" t="s">
        <v>183</v>
      </c>
      <c r="B456" s="173"/>
      <c r="C456" s="176">
        <v>0</v>
      </c>
      <c r="D456" s="176">
        <f t="shared" si="7"/>
        <v>0</v>
      </c>
      <c r="E456" s="12" t="s">
        <v>374</v>
      </c>
      <c r="F456" s="29" t="s">
        <v>697</v>
      </c>
      <c r="G456" s="79" t="s">
        <v>641</v>
      </c>
      <c r="H456" s="85" t="s">
        <v>749</v>
      </c>
      <c r="I456" s="118">
        <v>267</v>
      </c>
      <c r="J456" s="29"/>
      <c r="K456" s="99"/>
    </row>
    <row r="457" spans="1:11" ht="45">
      <c r="A457" s="30" t="s">
        <v>184</v>
      </c>
      <c r="B457" s="95">
        <v>3200000000</v>
      </c>
      <c r="C457" s="114">
        <v>432876712</v>
      </c>
      <c r="D457" s="114">
        <f t="shared" si="7"/>
        <v>2767123288</v>
      </c>
      <c r="E457" s="12" t="s">
        <v>374</v>
      </c>
      <c r="F457" s="29" t="s">
        <v>696</v>
      </c>
      <c r="G457" s="79" t="s">
        <v>642</v>
      </c>
      <c r="H457" s="85" t="s">
        <v>750</v>
      </c>
      <c r="I457" s="118">
        <v>195.48</v>
      </c>
      <c r="J457" s="29"/>
      <c r="K457" s="99"/>
    </row>
    <row r="458" spans="1:11" ht="45">
      <c r="A458" s="30" t="s">
        <v>185</v>
      </c>
      <c r="B458" s="95">
        <v>1000000000</v>
      </c>
      <c r="C458" s="114">
        <v>135273973</v>
      </c>
      <c r="D458" s="114">
        <f t="shared" si="7"/>
        <v>864726027</v>
      </c>
      <c r="E458" s="12" t="s">
        <v>374</v>
      </c>
      <c r="F458" s="29" t="s">
        <v>696</v>
      </c>
      <c r="G458" s="79" t="s">
        <v>643</v>
      </c>
      <c r="H458" s="85" t="s">
        <v>751</v>
      </c>
      <c r="I458" s="118">
        <v>65.92</v>
      </c>
      <c r="J458" s="29"/>
      <c r="K458" s="99"/>
    </row>
    <row r="459" spans="1:11" ht="45">
      <c r="A459" s="30" t="s">
        <v>186</v>
      </c>
      <c r="B459" s="95">
        <v>1000000000</v>
      </c>
      <c r="C459" s="114">
        <v>135273973</v>
      </c>
      <c r="D459" s="114">
        <f t="shared" si="7"/>
        <v>864726027</v>
      </c>
      <c r="E459" s="12" t="s">
        <v>374</v>
      </c>
      <c r="F459" s="29" t="s">
        <v>701</v>
      </c>
      <c r="G459" s="79" t="s">
        <v>644</v>
      </c>
      <c r="H459" s="85" t="s">
        <v>752</v>
      </c>
      <c r="I459" s="118" t="s">
        <v>423</v>
      </c>
      <c r="J459" s="29"/>
      <c r="K459" s="99" t="s">
        <v>709</v>
      </c>
    </row>
    <row r="460" spans="1:11" ht="22.5">
      <c r="A460" s="30" t="s">
        <v>187</v>
      </c>
      <c r="B460" s="95">
        <v>1800000000</v>
      </c>
      <c r="C460" s="114">
        <v>243493151</v>
      </c>
      <c r="D460" s="114">
        <f t="shared" si="7"/>
        <v>1556506849</v>
      </c>
      <c r="E460" s="12" t="s">
        <v>374</v>
      </c>
      <c r="F460" s="29" t="s">
        <v>692</v>
      </c>
      <c r="G460" s="79" t="s">
        <v>645</v>
      </c>
      <c r="H460" s="85" t="s">
        <v>733</v>
      </c>
      <c r="I460" s="118">
        <v>82.5</v>
      </c>
      <c r="J460" s="29"/>
      <c r="K460" s="99"/>
    </row>
    <row r="461" spans="1:11" ht="45">
      <c r="A461" s="30" t="s">
        <v>188</v>
      </c>
      <c r="B461" s="173">
        <v>8400000000</v>
      </c>
      <c r="C461" s="176">
        <v>1136301370</v>
      </c>
      <c r="D461" s="176">
        <f t="shared" si="7"/>
        <v>7263698630</v>
      </c>
      <c r="E461" s="13" t="s">
        <v>383</v>
      </c>
      <c r="F461" s="29" t="s">
        <v>696</v>
      </c>
      <c r="G461" s="79" t="s">
        <v>646</v>
      </c>
      <c r="H461" s="86" t="s">
        <v>735</v>
      </c>
      <c r="I461" s="118">
        <v>175</v>
      </c>
      <c r="J461" s="29"/>
      <c r="K461" s="99"/>
    </row>
    <row r="462" spans="1:11" ht="45">
      <c r="A462" s="30" t="s">
        <v>188</v>
      </c>
      <c r="B462" s="173"/>
      <c r="C462" s="176">
        <v>0</v>
      </c>
      <c r="D462" s="176">
        <f t="shared" si="7"/>
        <v>0</v>
      </c>
      <c r="E462" s="13" t="s">
        <v>383</v>
      </c>
      <c r="F462" s="29" t="s">
        <v>696</v>
      </c>
      <c r="G462" s="79" t="s">
        <v>647</v>
      </c>
      <c r="H462" s="86" t="s">
        <v>735</v>
      </c>
      <c r="I462" s="118">
        <v>175</v>
      </c>
      <c r="J462" s="29"/>
      <c r="K462" s="99"/>
    </row>
    <row r="463" spans="1:11" ht="45">
      <c r="A463" s="30" t="s">
        <v>189</v>
      </c>
      <c r="B463" s="95">
        <v>45000000000</v>
      </c>
      <c r="C463" s="114">
        <v>6087328767</v>
      </c>
      <c r="D463" s="114">
        <f t="shared" si="7"/>
        <v>38912671233</v>
      </c>
      <c r="E463" s="12" t="s">
        <v>374</v>
      </c>
      <c r="F463" s="29" t="s">
        <v>696</v>
      </c>
      <c r="G463" s="79" t="s">
        <v>648</v>
      </c>
      <c r="H463" s="85" t="s">
        <v>736</v>
      </c>
      <c r="I463" s="118">
        <v>284.10000000000002</v>
      </c>
      <c r="J463" s="29"/>
      <c r="K463" s="99"/>
    </row>
    <row r="464" spans="1:11" ht="22.5">
      <c r="A464" s="30" t="s">
        <v>190</v>
      </c>
      <c r="B464" s="173">
        <v>1500000000</v>
      </c>
      <c r="C464" s="176">
        <v>202910959</v>
      </c>
      <c r="D464" s="176">
        <f t="shared" si="7"/>
        <v>1297089041</v>
      </c>
      <c r="E464" s="13" t="s">
        <v>383</v>
      </c>
      <c r="F464" s="181" t="s">
        <v>696</v>
      </c>
      <c r="G464" s="177" t="s">
        <v>649</v>
      </c>
      <c r="H464" s="86" t="s">
        <v>357</v>
      </c>
      <c r="I464" s="118">
        <v>104.57</v>
      </c>
      <c r="J464" s="29"/>
      <c r="K464" s="99"/>
    </row>
    <row r="465" spans="1:11" ht="22.5">
      <c r="A465" s="30" t="s">
        <v>191</v>
      </c>
      <c r="B465" s="173"/>
      <c r="C465" s="176">
        <v>0</v>
      </c>
      <c r="D465" s="176">
        <f t="shared" si="7"/>
        <v>0</v>
      </c>
      <c r="E465" s="13" t="s">
        <v>374</v>
      </c>
      <c r="F465" s="181"/>
      <c r="G465" s="177"/>
      <c r="H465" s="86" t="s">
        <v>357</v>
      </c>
      <c r="I465" s="118">
        <v>70</v>
      </c>
      <c r="J465" s="29"/>
      <c r="K465" s="99"/>
    </row>
    <row r="466" spans="1:11" ht="45">
      <c r="A466" s="30" t="s">
        <v>192</v>
      </c>
      <c r="B466" s="95">
        <v>440000000</v>
      </c>
      <c r="C466" s="114">
        <v>59520548</v>
      </c>
      <c r="D466" s="114">
        <f t="shared" si="7"/>
        <v>380479452</v>
      </c>
      <c r="E466" s="13" t="s">
        <v>374</v>
      </c>
      <c r="F466" s="29" t="s">
        <v>726</v>
      </c>
      <c r="G466" s="79" t="s">
        <v>650</v>
      </c>
      <c r="H466" s="85" t="s">
        <v>737</v>
      </c>
      <c r="I466" s="118">
        <v>8</v>
      </c>
      <c r="J466" s="29"/>
      <c r="K466" s="99"/>
    </row>
    <row r="467" spans="1:11" ht="45">
      <c r="A467" s="30" t="s">
        <v>193</v>
      </c>
      <c r="B467" s="95">
        <v>1250000000</v>
      </c>
      <c r="C467" s="114">
        <v>169092466</v>
      </c>
      <c r="D467" s="114">
        <f t="shared" si="7"/>
        <v>1080907534</v>
      </c>
      <c r="E467" s="13" t="s">
        <v>383</v>
      </c>
      <c r="F467" s="29" t="s">
        <v>696</v>
      </c>
      <c r="G467" s="79" t="s">
        <v>651</v>
      </c>
      <c r="H467" s="86" t="s">
        <v>738</v>
      </c>
      <c r="I467" s="118">
        <v>93.35</v>
      </c>
      <c r="J467" s="29"/>
      <c r="K467" s="99"/>
    </row>
    <row r="468" spans="1:11" ht="45">
      <c r="A468" s="30" t="s">
        <v>196</v>
      </c>
      <c r="B468" s="95">
        <v>1600000000</v>
      </c>
      <c r="C468" s="114">
        <v>216438356</v>
      </c>
      <c r="D468" s="114">
        <f t="shared" si="7"/>
        <v>1383561644</v>
      </c>
      <c r="E468" s="13" t="s">
        <v>374</v>
      </c>
      <c r="F468" s="29" t="s">
        <v>696</v>
      </c>
      <c r="G468" s="79" t="s">
        <v>654</v>
      </c>
      <c r="H468" s="86" t="s">
        <v>358</v>
      </c>
      <c r="I468" s="118">
        <v>111</v>
      </c>
      <c r="J468" s="29"/>
      <c r="K468" s="99"/>
    </row>
    <row r="469" spans="1:11" ht="45">
      <c r="A469" s="30" t="s">
        <v>197</v>
      </c>
      <c r="B469" s="95">
        <v>1200000000</v>
      </c>
      <c r="C469" s="114">
        <v>162328767</v>
      </c>
      <c r="D469" s="114">
        <f t="shared" si="7"/>
        <v>1037671233</v>
      </c>
      <c r="E469" s="13" t="s">
        <v>374</v>
      </c>
      <c r="F469" s="29" t="s">
        <v>696</v>
      </c>
      <c r="G469" s="79" t="s">
        <v>655</v>
      </c>
      <c r="H469" s="86" t="s">
        <v>359</v>
      </c>
      <c r="I469" s="118">
        <v>60.73</v>
      </c>
      <c r="J469" s="29"/>
      <c r="K469" s="99"/>
    </row>
    <row r="470" spans="1:11" ht="45">
      <c r="A470" s="30" t="s">
        <v>198</v>
      </c>
      <c r="B470" s="95">
        <v>10000000000</v>
      </c>
      <c r="C470" s="114">
        <v>1352739726</v>
      </c>
      <c r="D470" s="114">
        <f t="shared" si="7"/>
        <v>8647260274</v>
      </c>
      <c r="E470" s="13" t="s">
        <v>379</v>
      </c>
      <c r="F470" s="29" t="s">
        <v>696</v>
      </c>
      <c r="G470" s="79" t="s">
        <v>656</v>
      </c>
      <c r="H470" s="86" t="s">
        <v>360</v>
      </c>
      <c r="I470" s="78">
        <v>258.89999999999998</v>
      </c>
      <c r="J470" s="29"/>
      <c r="K470" s="99"/>
    </row>
    <row r="471" spans="1:11" ht="45">
      <c r="A471" s="30" t="s">
        <v>199</v>
      </c>
      <c r="B471" s="95">
        <v>4125000000</v>
      </c>
      <c r="C471" s="114">
        <v>558005137</v>
      </c>
      <c r="D471" s="114">
        <f t="shared" si="7"/>
        <v>3566994863</v>
      </c>
      <c r="E471" s="13" t="s">
        <v>383</v>
      </c>
      <c r="F471" s="29" t="s">
        <v>696</v>
      </c>
      <c r="G471" s="79" t="s">
        <v>657</v>
      </c>
      <c r="H471" s="86" t="s">
        <v>740</v>
      </c>
      <c r="I471" s="118">
        <v>192</v>
      </c>
      <c r="J471" s="29"/>
      <c r="K471" s="99"/>
    </row>
    <row r="472" spans="1:11" ht="45">
      <c r="A472" s="30" t="s">
        <v>200</v>
      </c>
      <c r="B472" s="95">
        <v>194000000000</v>
      </c>
      <c r="C472" s="114">
        <v>26243150685</v>
      </c>
      <c r="D472" s="114">
        <f t="shared" si="7"/>
        <v>167756849315</v>
      </c>
      <c r="E472" s="13" t="s">
        <v>383</v>
      </c>
      <c r="F472" s="29" t="s">
        <v>696</v>
      </c>
      <c r="G472" s="79" t="s">
        <v>658</v>
      </c>
      <c r="H472" s="86" t="s">
        <v>361</v>
      </c>
      <c r="I472" s="118">
        <v>920</v>
      </c>
      <c r="J472" s="29"/>
      <c r="K472" s="99"/>
    </row>
    <row r="473" spans="1:11" ht="45">
      <c r="A473" s="30" t="s">
        <v>201</v>
      </c>
      <c r="B473" s="95">
        <v>28000000000</v>
      </c>
      <c r="C473" s="114">
        <v>3787671233</v>
      </c>
      <c r="D473" s="114">
        <f t="shared" si="7"/>
        <v>24212328767</v>
      </c>
      <c r="E473" s="13" t="s">
        <v>383</v>
      </c>
      <c r="F473" s="29" t="s">
        <v>696</v>
      </c>
      <c r="G473" s="79" t="s">
        <v>659</v>
      </c>
      <c r="H473" s="86" t="s">
        <v>201</v>
      </c>
      <c r="I473" s="118">
        <v>246</v>
      </c>
      <c r="J473" s="29"/>
      <c r="K473" s="99"/>
    </row>
    <row r="474" spans="1:11" ht="45">
      <c r="A474" s="30" t="s">
        <v>202</v>
      </c>
      <c r="B474" s="95">
        <v>1300000000</v>
      </c>
      <c r="C474" s="114">
        <v>175856164</v>
      </c>
      <c r="D474" s="114">
        <f t="shared" si="7"/>
        <v>1124143836</v>
      </c>
      <c r="E474" s="13" t="s">
        <v>374</v>
      </c>
      <c r="F474" s="29" t="s">
        <v>696</v>
      </c>
      <c r="G474" s="79" t="s">
        <v>660</v>
      </c>
      <c r="H474" s="86" t="s">
        <v>362</v>
      </c>
      <c r="I474" s="118">
        <v>83.4</v>
      </c>
      <c r="J474" s="29"/>
      <c r="K474" s="99"/>
    </row>
    <row r="475" spans="1:11" ht="45">
      <c r="A475" s="30" t="s">
        <v>203</v>
      </c>
      <c r="B475" s="95">
        <v>160000000000</v>
      </c>
      <c r="C475" s="114">
        <v>21643835616</v>
      </c>
      <c r="D475" s="114">
        <f t="shared" si="7"/>
        <v>138356164384</v>
      </c>
      <c r="E475" s="13" t="s">
        <v>379</v>
      </c>
      <c r="F475" s="29" t="s">
        <v>697</v>
      </c>
      <c r="G475" s="79" t="s">
        <v>661</v>
      </c>
      <c r="H475" s="86" t="s">
        <v>363</v>
      </c>
      <c r="I475" s="118">
        <v>5817.7</v>
      </c>
      <c r="J475" s="29"/>
      <c r="K475" s="99"/>
    </row>
    <row r="476" spans="1:11" ht="45">
      <c r="A476" s="30" t="s">
        <v>204</v>
      </c>
      <c r="B476" s="95">
        <v>8000000000</v>
      </c>
      <c r="C476" s="114">
        <v>1082191781</v>
      </c>
      <c r="D476" s="114">
        <f t="shared" si="7"/>
        <v>6917808219</v>
      </c>
      <c r="E476" s="13" t="s">
        <v>383</v>
      </c>
      <c r="F476" s="29" t="s">
        <v>696</v>
      </c>
      <c r="G476" s="79" t="s">
        <v>662</v>
      </c>
      <c r="H476" s="86" t="s">
        <v>364</v>
      </c>
      <c r="I476" s="118">
        <v>576.79999999999995</v>
      </c>
      <c r="J476" s="29"/>
      <c r="K476" s="99"/>
    </row>
    <row r="477" spans="1:11" ht="45">
      <c r="A477" s="30" t="s">
        <v>205</v>
      </c>
      <c r="B477" s="95">
        <v>11000000000</v>
      </c>
      <c r="C477" s="114">
        <v>1488013699</v>
      </c>
      <c r="D477" s="114">
        <f t="shared" si="7"/>
        <v>9511986301</v>
      </c>
      <c r="E477" s="13" t="s">
        <v>383</v>
      </c>
      <c r="F477" s="29" t="s">
        <v>696</v>
      </c>
      <c r="G477" s="79" t="s">
        <v>663</v>
      </c>
      <c r="H477" s="86" t="s">
        <v>365</v>
      </c>
      <c r="I477" s="118">
        <v>1394.5</v>
      </c>
      <c r="J477" s="29"/>
      <c r="K477" s="99"/>
    </row>
    <row r="478" spans="1:11" ht="45">
      <c r="A478" s="30" t="s">
        <v>206</v>
      </c>
      <c r="B478" s="95">
        <v>650000000</v>
      </c>
      <c r="C478" s="114">
        <v>87928082</v>
      </c>
      <c r="D478" s="114">
        <f t="shared" si="7"/>
        <v>562071918</v>
      </c>
      <c r="E478" s="13" t="s">
        <v>374</v>
      </c>
      <c r="F478" s="29" t="s">
        <v>696</v>
      </c>
      <c r="G478" s="79" t="s">
        <v>664</v>
      </c>
      <c r="H478" s="86" t="s">
        <v>366</v>
      </c>
      <c r="I478" s="118">
        <v>65.5</v>
      </c>
      <c r="J478" s="29"/>
      <c r="K478" s="99"/>
    </row>
    <row r="479" spans="1:11" ht="45">
      <c r="A479" s="30" t="s">
        <v>206</v>
      </c>
      <c r="B479" s="95">
        <v>800000000</v>
      </c>
      <c r="C479" s="114">
        <v>108219178</v>
      </c>
      <c r="D479" s="114">
        <f t="shared" si="7"/>
        <v>691780822</v>
      </c>
      <c r="E479" s="13" t="s">
        <v>374</v>
      </c>
      <c r="F479" s="29" t="s">
        <v>696</v>
      </c>
      <c r="G479" s="79" t="s">
        <v>665</v>
      </c>
      <c r="H479" s="86" t="s">
        <v>366</v>
      </c>
      <c r="I479" s="118">
        <v>76.7</v>
      </c>
      <c r="J479" s="29"/>
      <c r="K479" s="99"/>
    </row>
    <row r="480" spans="1:11" ht="22.5">
      <c r="A480" s="30" t="s">
        <v>207</v>
      </c>
      <c r="B480" s="95">
        <v>1500000000</v>
      </c>
      <c r="C480" s="114">
        <v>449315068</v>
      </c>
      <c r="D480" s="114">
        <f t="shared" si="7"/>
        <v>1050684932</v>
      </c>
      <c r="E480" s="13" t="s">
        <v>380</v>
      </c>
      <c r="F480" s="29" t="s">
        <v>692</v>
      </c>
      <c r="G480" s="79" t="s">
        <v>666</v>
      </c>
      <c r="H480" s="86" t="s">
        <v>367</v>
      </c>
      <c r="I480" s="118">
        <v>100</v>
      </c>
      <c r="J480" s="29"/>
      <c r="K480" s="99"/>
    </row>
    <row r="481" spans="1:11" ht="45">
      <c r="A481" s="30" t="s">
        <v>208</v>
      </c>
      <c r="B481" s="95">
        <v>6970000000</v>
      </c>
      <c r="C481" s="114">
        <v>942859589</v>
      </c>
      <c r="D481" s="114">
        <f t="shared" si="7"/>
        <v>6027140411</v>
      </c>
      <c r="E481" s="13" t="s">
        <v>383</v>
      </c>
      <c r="F481" s="29" t="s">
        <v>696</v>
      </c>
      <c r="G481" s="79" t="s">
        <v>667</v>
      </c>
      <c r="H481" s="86" t="s">
        <v>368</v>
      </c>
      <c r="I481" s="118">
        <v>89.35</v>
      </c>
      <c r="J481" s="29"/>
      <c r="K481" s="99"/>
    </row>
    <row r="482" spans="1:11" ht="45">
      <c r="A482" s="30" t="s">
        <v>209</v>
      </c>
      <c r="B482" s="95">
        <v>650000000</v>
      </c>
      <c r="C482" s="114">
        <v>87928082</v>
      </c>
      <c r="D482" s="114">
        <f t="shared" si="7"/>
        <v>562071918</v>
      </c>
      <c r="E482" s="13" t="s">
        <v>383</v>
      </c>
      <c r="F482" s="29" t="s">
        <v>696</v>
      </c>
      <c r="G482" s="79" t="s">
        <v>668</v>
      </c>
      <c r="H482" s="86" t="s">
        <v>369</v>
      </c>
      <c r="I482" s="118">
        <v>241</v>
      </c>
      <c r="J482" s="29"/>
      <c r="K482" s="99"/>
    </row>
    <row r="483" spans="1:11" ht="45">
      <c r="A483" s="30" t="s">
        <v>210</v>
      </c>
      <c r="B483" s="173">
        <v>7000000000</v>
      </c>
      <c r="C483" s="176">
        <v>946917808</v>
      </c>
      <c r="D483" s="176">
        <f t="shared" si="7"/>
        <v>6053082192</v>
      </c>
      <c r="E483" s="13" t="s">
        <v>380</v>
      </c>
      <c r="F483" s="29" t="s">
        <v>696</v>
      </c>
      <c r="G483" s="79" t="s">
        <v>670</v>
      </c>
      <c r="H483" s="85" t="s">
        <v>741</v>
      </c>
      <c r="I483" s="118">
        <v>126.56</v>
      </c>
      <c r="J483" s="29"/>
      <c r="K483" s="99"/>
    </row>
    <row r="484" spans="1:11" ht="45">
      <c r="A484" s="30" t="s">
        <v>210</v>
      </c>
      <c r="B484" s="173"/>
      <c r="C484" s="176">
        <v>0</v>
      </c>
      <c r="D484" s="176">
        <f t="shared" si="7"/>
        <v>0</v>
      </c>
      <c r="E484" s="13" t="s">
        <v>380</v>
      </c>
      <c r="F484" s="29" t="s">
        <v>696</v>
      </c>
      <c r="G484" s="79" t="s">
        <v>671</v>
      </c>
      <c r="H484" s="85" t="s">
        <v>741</v>
      </c>
      <c r="I484" s="118">
        <v>43.84</v>
      </c>
      <c r="J484" s="29"/>
      <c r="K484" s="99"/>
    </row>
    <row r="485" spans="1:11" ht="45">
      <c r="A485" s="30" t="s">
        <v>210</v>
      </c>
      <c r="B485" s="173"/>
      <c r="C485" s="176">
        <v>0</v>
      </c>
      <c r="D485" s="176">
        <f t="shared" si="7"/>
        <v>0</v>
      </c>
      <c r="E485" s="13" t="s">
        <v>380</v>
      </c>
      <c r="F485" s="29" t="s">
        <v>696</v>
      </c>
      <c r="G485" s="79" t="s">
        <v>672</v>
      </c>
      <c r="H485" s="85" t="s">
        <v>741</v>
      </c>
      <c r="I485" s="118">
        <v>43.84</v>
      </c>
      <c r="J485" s="29"/>
      <c r="K485" s="99"/>
    </row>
    <row r="486" spans="1:11" ht="45">
      <c r="A486" s="30" t="s">
        <v>211</v>
      </c>
      <c r="B486" s="173">
        <v>7730000000</v>
      </c>
      <c r="C486" s="176">
        <v>1045667808</v>
      </c>
      <c r="D486" s="176">
        <f t="shared" si="7"/>
        <v>6684332192</v>
      </c>
      <c r="E486" s="13" t="s">
        <v>374</v>
      </c>
      <c r="F486" s="29" t="s">
        <v>696</v>
      </c>
      <c r="G486" s="79" t="s">
        <v>673</v>
      </c>
      <c r="H486" s="86" t="s">
        <v>370</v>
      </c>
      <c r="I486" s="118">
        <v>74.34</v>
      </c>
      <c r="J486" s="29"/>
      <c r="K486" s="99"/>
    </row>
    <row r="487" spans="1:11" ht="45">
      <c r="A487" s="30" t="s">
        <v>211</v>
      </c>
      <c r="B487" s="173"/>
      <c r="C487" s="176">
        <v>0</v>
      </c>
      <c r="D487" s="176">
        <f t="shared" si="7"/>
        <v>0</v>
      </c>
      <c r="E487" s="13" t="s">
        <v>374</v>
      </c>
      <c r="F487" s="29" t="s">
        <v>696</v>
      </c>
      <c r="G487" s="79" t="s">
        <v>674</v>
      </c>
      <c r="H487" s="86" t="s">
        <v>370</v>
      </c>
      <c r="I487" s="118">
        <v>68.5</v>
      </c>
      <c r="J487" s="29"/>
      <c r="K487" s="99"/>
    </row>
    <row r="488" spans="1:11" ht="45">
      <c r="A488" s="30" t="s">
        <v>211</v>
      </c>
      <c r="B488" s="173"/>
      <c r="C488" s="176">
        <v>0</v>
      </c>
      <c r="D488" s="176">
        <f t="shared" si="7"/>
        <v>0</v>
      </c>
      <c r="E488" s="13" t="s">
        <v>374</v>
      </c>
      <c r="F488" s="29" t="s">
        <v>696</v>
      </c>
      <c r="G488" s="79" t="s">
        <v>675</v>
      </c>
      <c r="H488" s="86" t="s">
        <v>370</v>
      </c>
      <c r="I488" s="118">
        <v>62.37</v>
      </c>
      <c r="J488" s="29"/>
      <c r="K488" s="99"/>
    </row>
    <row r="489" spans="1:11" ht="45">
      <c r="A489" s="30" t="s">
        <v>212</v>
      </c>
      <c r="B489" s="95">
        <v>2700000000</v>
      </c>
      <c r="C489" s="114">
        <v>365239726</v>
      </c>
      <c r="D489" s="114">
        <f t="shared" si="7"/>
        <v>2334760274</v>
      </c>
      <c r="E489" s="13" t="s">
        <v>374</v>
      </c>
      <c r="F489" s="29" t="s">
        <v>696</v>
      </c>
      <c r="G489" s="79" t="s">
        <v>676</v>
      </c>
      <c r="H489" s="86" t="s">
        <v>371</v>
      </c>
      <c r="I489" s="118">
        <v>180</v>
      </c>
      <c r="J489" s="29"/>
      <c r="K489" s="99"/>
    </row>
    <row r="490" spans="1:11" ht="45">
      <c r="A490" s="30" t="s">
        <v>213</v>
      </c>
      <c r="B490" s="95">
        <v>520000000</v>
      </c>
      <c r="C490" s="114">
        <v>70342466</v>
      </c>
      <c r="D490" s="114">
        <f t="shared" si="7"/>
        <v>449657534</v>
      </c>
      <c r="E490" s="13" t="s">
        <v>390</v>
      </c>
      <c r="F490" s="29" t="s">
        <v>696</v>
      </c>
      <c r="G490" s="79" t="s">
        <v>677</v>
      </c>
      <c r="H490" s="86" t="s">
        <v>213</v>
      </c>
      <c r="I490" s="118">
        <v>1830.35</v>
      </c>
      <c r="J490" s="29"/>
      <c r="K490" s="99"/>
    </row>
    <row r="491" spans="1:11" ht="22.5">
      <c r="A491" s="30" t="s">
        <v>214</v>
      </c>
      <c r="B491" s="95">
        <v>620000000</v>
      </c>
      <c r="C491" s="114">
        <v>83869863</v>
      </c>
      <c r="D491" s="114">
        <f t="shared" si="7"/>
        <v>536130137</v>
      </c>
      <c r="E491" s="13" t="s">
        <v>391</v>
      </c>
      <c r="F491" s="29" t="s">
        <v>692</v>
      </c>
      <c r="G491" s="79" t="s">
        <v>666</v>
      </c>
      <c r="H491" s="86" t="s">
        <v>214</v>
      </c>
      <c r="I491" s="118">
        <v>77.2</v>
      </c>
      <c r="J491" s="29"/>
      <c r="K491" s="99"/>
    </row>
    <row r="492" spans="1:11" ht="45">
      <c r="A492" s="30" t="s">
        <v>215</v>
      </c>
      <c r="B492" s="95">
        <v>2000000000</v>
      </c>
      <c r="C492" s="114">
        <v>270547945</v>
      </c>
      <c r="D492" s="114">
        <f t="shared" si="7"/>
        <v>1729452055</v>
      </c>
      <c r="E492" s="13" t="s">
        <v>94</v>
      </c>
      <c r="F492" s="29" t="s">
        <v>697</v>
      </c>
      <c r="G492" s="79" t="s">
        <v>678</v>
      </c>
      <c r="H492" s="86" t="s">
        <v>215</v>
      </c>
      <c r="I492" s="118">
        <v>300</v>
      </c>
      <c r="J492" s="29"/>
      <c r="K492" s="99"/>
    </row>
    <row r="493" spans="1:11" ht="45">
      <c r="A493" s="30" t="s">
        <v>216</v>
      </c>
      <c r="B493" s="95">
        <v>50000000</v>
      </c>
      <c r="C493" s="114">
        <v>6763699</v>
      </c>
      <c r="D493" s="114">
        <f t="shared" si="7"/>
        <v>43236301</v>
      </c>
      <c r="E493" s="13" t="s">
        <v>391</v>
      </c>
      <c r="F493" s="29" t="s">
        <v>697</v>
      </c>
      <c r="G493" s="79" t="s">
        <v>679</v>
      </c>
      <c r="H493" s="86" t="s">
        <v>216</v>
      </c>
      <c r="I493" s="118">
        <v>400</v>
      </c>
      <c r="J493" s="29"/>
      <c r="K493" s="99"/>
    </row>
    <row r="494" spans="1:11" ht="45">
      <c r="A494" s="30" t="s">
        <v>216</v>
      </c>
      <c r="B494" s="95">
        <v>50000000</v>
      </c>
      <c r="C494" s="114">
        <v>6763699</v>
      </c>
      <c r="D494" s="114">
        <f t="shared" si="7"/>
        <v>43236301</v>
      </c>
      <c r="E494" s="13" t="s">
        <v>391</v>
      </c>
      <c r="F494" s="29" t="s">
        <v>697</v>
      </c>
      <c r="G494" s="79" t="s">
        <v>680</v>
      </c>
      <c r="H494" s="86" t="s">
        <v>216</v>
      </c>
      <c r="I494" s="118">
        <v>400</v>
      </c>
      <c r="J494" s="29"/>
      <c r="K494" s="99"/>
    </row>
    <row r="495" spans="1:11" ht="45">
      <c r="A495" s="30" t="s">
        <v>217</v>
      </c>
      <c r="B495" s="95">
        <v>500000000</v>
      </c>
      <c r="C495" s="114">
        <v>67636986</v>
      </c>
      <c r="D495" s="114">
        <f t="shared" si="7"/>
        <v>432363014</v>
      </c>
      <c r="E495" s="13" t="s">
        <v>94</v>
      </c>
      <c r="F495" s="29" t="s">
        <v>696</v>
      </c>
      <c r="G495" s="79" t="s">
        <v>681</v>
      </c>
      <c r="H495" s="86" t="s">
        <v>372</v>
      </c>
      <c r="I495" s="118">
        <v>100</v>
      </c>
      <c r="J495" s="29"/>
      <c r="K495" s="99"/>
    </row>
    <row r="496" spans="1:11" ht="45">
      <c r="A496" s="30" t="s">
        <v>218</v>
      </c>
      <c r="B496" s="95">
        <v>1000000000</v>
      </c>
      <c r="C496" s="114">
        <v>61475410</v>
      </c>
      <c r="D496" s="114">
        <f t="shared" si="7"/>
        <v>938524590</v>
      </c>
      <c r="E496" s="24" t="s">
        <v>383</v>
      </c>
      <c r="F496" s="29" t="s">
        <v>696</v>
      </c>
      <c r="G496" s="119" t="s">
        <v>685</v>
      </c>
      <c r="H496" s="98" t="s">
        <v>373</v>
      </c>
      <c r="I496" s="126">
        <v>290.05</v>
      </c>
      <c r="J496" s="29"/>
      <c r="K496" s="99" t="s">
        <v>705</v>
      </c>
    </row>
    <row r="497" spans="1:11" ht="45">
      <c r="A497" s="26" t="s">
        <v>219</v>
      </c>
      <c r="B497" s="95">
        <v>5000000000</v>
      </c>
      <c r="C497" s="114">
        <v>271516393</v>
      </c>
      <c r="D497" s="114">
        <f t="shared" si="7"/>
        <v>4728483607</v>
      </c>
      <c r="E497" s="24" t="s">
        <v>374</v>
      </c>
      <c r="F497" s="29" t="s">
        <v>696</v>
      </c>
      <c r="G497" s="119" t="s">
        <v>686</v>
      </c>
      <c r="H497" s="98" t="s">
        <v>742</v>
      </c>
      <c r="I497" s="126">
        <v>155.82</v>
      </c>
      <c r="J497" s="29"/>
      <c r="K497" s="99"/>
    </row>
    <row r="498" spans="1:11" ht="22.5">
      <c r="A498" s="26" t="s">
        <v>220</v>
      </c>
      <c r="B498" s="95">
        <v>185000000000</v>
      </c>
      <c r="C498" s="114">
        <v>3790983607</v>
      </c>
      <c r="D498" s="114">
        <f t="shared" si="7"/>
        <v>181209016393</v>
      </c>
      <c r="E498" s="24" t="s">
        <v>374</v>
      </c>
      <c r="F498" s="29" t="s">
        <v>692</v>
      </c>
      <c r="G498" s="119" t="s">
        <v>687</v>
      </c>
      <c r="H498" s="98" t="s">
        <v>745</v>
      </c>
      <c r="I498" s="126">
        <v>1199.18</v>
      </c>
      <c r="J498" s="29"/>
      <c r="K498" s="99"/>
    </row>
    <row r="499" spans="1:11" ht="45">
      <c r="A499" s="26" t="s">
        <v>222</v>
      </c>
      <c r="B499" s="95">
        <v>30000000000</v>
      </c>
      <c r="C499" s="114">
        <v>614754098</v>
      </c>
      <c r="D499" s="114">
        <f t="shared" si="7"/>
        <v>29385245902</v>
      </c>
      <c r="E499" s="24" t="s">
        <v>406</v>
      </c>
      <c r="F499" s="29" t="s">
        <v>696</v>
      </c>
      <c r="G499" s="119" t="s">
        <v>689</v>
      </c>
      <c r="H499" s="97" t="s">
        <v>744</v>
      </c>
      <c r="I499" s="126" t="s">
        <v>424</v>
      </c>
      <c r="J499" s="29"/>
      <c r="K499" s="99"/>
    </row>
    <row r="500" spans="1:11" ht="45.75" thickBot="1">
      <c r="A500" s="108" t="s">
        <v>728</v>
      </c>
      <c r="B500" s="160">
        <v>42330816000</v>
      </c>
      <c r="C500" s="121"/>
      <c r="D500" s="121">
        <f t="shared" si="7"/>
        <v>42330816000</v>
      </c>
      <c r="E500" s="166" t="s">
        <v>374</v>
      </c>
      <c r="F500" s="109" t="s">
        <v>696</v>
      </c>
      <c r="G500" s="122" t="s">
        <v>669</v>
      </c>
      <c r="H500" s="131" t="s">
        <v>426</v>
      </c>
      <c r="I500" s="123">
        <v>48994</v>
      </c>
      <c r="J500" s="109"/>
      <c r="K500" s="110"/>
    </row>
    <row r="501" spans="1:11" ht="23.25" thickBot="1">
      <c r="A501" s="161" t="s">
        <v>781</v>
      </c>
      <c r="B501" s="158">
        <f>SUM(B248:B500)</f>
        <v>5222017130688</v>
      </c>
      <c r="C501" s="158">
        <f>SUM(C248:C500)</f>
        <v>3016600390892.9307</v>
      </c>
      <c r="D501" s="158">
        <f>SUM(D248:D500)</f>
        <v>2205416739795.0688</v>
      </c>
      <c r="E501" s="162"/>
      <c r="F501" s="163"/>
      <c r="G501" s="163"/>
      <c r="H501" s="163"/>
      <c r="I501" s="163"/>
      <c r="J501" s="163"/>
      <c r="K501" s="164"/>
    </row>
  </sheetData>
  <autoFilter ref="A1:K245"/>
  <mergeCells count="44">
    <mergeCell ref="G464:G465"/>
    <mergeCell ref="B483:B485"/>
    <mergeCell ref="C483:C485"/>
    <mergeCell ref="D483:D485"/>
    <mergeCell ref="F199:F200"/>
    <mergeCell ref="F464:F465"/>
    <mergeCell ref="B454:B456"/>
    <mergeCell ref="C454:C456"/>
    <mergeCell ref="D454:D456"/>
    <mergeCell ref="A247:K247"/>
    <mergeCell ref="B223:B224"/>
    <mergeCell ref="D223:D224"/>
    <mergeCell ref="B226:B228"/>
    <mergeCell ref="C226:C228"/>
    <mergeCell ref="D226:D228"/>
    <mergeCell ref="B229:B231"/>
    <mergeCell ref="B486:B488"/>
    <mergeCell ref="C486:C488"/>
    <mergeCell ref="D486:D488"/>
    <mergeCell ref="B461:B462"/>
    <mergeCell ref="C461:C462"/>
    <mergeCell ref="D461:D462"/>
    <mergeCell ref="B464:B465"/>
    <mergeCell ref="C464:C465"/>
    <mergeCell ref="D464:D465"/>
    <mergeCell ref="G199:G200"/>
    <mergeCell ref="A2:K2"/>
    <mergeCell ref="B189:B191"/>
    <mergeCell ref="C189:C191"/>
    <mergeCell ref="D189:D191"/>
    <mergeCell ref="B196:B197"/>
    <mergeCell ref="C196:C197"/>
    <mergeCell ref="D196:D197"/>
    <mergeCell ref="B199:B200"/>
    <mergeCell ref="C199:C200"/>
    <mergeCell ref="D199:D200"/>
    <mergeCell ref="B351:B352"/>
    <mergeCell ref="C351:C352"/>
    <mergeCell ref="D351:D352"/>
    <mergeCell ref="B213:B215"/>
    <mergeCell ref="D213:D215"/>
    <mergeCell ref="C229:C231"/>
    <mergeCell ref="D229:D231"/>
    <mergeCell ref="C223:C224"/>
  </mergeCells>
  <hyperlinks>
    <hyperlink ref="A38" display="کیش خیابان فردوسی ویلاهای مروارید واحد702"/>
    <hyperlink ref="A293" display="کیش خیابان فردوسی ویلاهای مروارید واحد7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9"/>
  <sheetViews>
    <sheetView rightToLeft="1" topLeftCell="A118" zoomScale="50" zoomScaleNormal="50" workbookViewId="0">
      <selection activeCell="A132" sqref="A132:D138"/>
    </sheetView>
  </sheetViews>
  <sheetFormatPr defaultColWidth="9" defaultRowHeight="24.75"/>
  <cols>
    <col min="1" max="1" width="23.25" style="6" bestFit="1" customWidth="1"/>
    <col min="2" max="2" width="31.375" style="10" bestFit="1" customWidth="1"/>
    <col min="3" max="3" width="28" style="10" bestFit="1" customWidth="1"/>
    <col min="4" max="4" width="31.375" style="10" bestFit="1" customWidth="1"/>
    <col min="5" max="5" width="17.375" style="5" customWidth="1"/>
    <col min="6" max="6" width="13.125" style="5" customWidth="1"/>
    <col min="7" max="7" width="26.875" style="56" customWidth="1"/>
    <col min="8" max="8" width="88.875" style="57" customWidth="1"/>
    <col min="9" max="9" width="17.375" style="58" customWidth="1"/>
    <col min="10" max="10" width="20.75" style="57" bestFit="1" customWidth="1"/>
    <col min="11" max="11" width="37" style="57" bestFit="1" customWidth="1"/>
    <col min="12" max="16384" width="9" style="5"/>
  </cols>
  <sheetData>
    <row r="1" spans="1:11" s="4" customFormat="1" ht="84.95" customHeight="1" thickBot="1">
      <c r="A1" s="14" t="s">
        <v>710</v>
      </c>
      <c r="B1" s="15" t="s">
        <v>1</v>
      </c>
      <c r="C1" s="16" t="s">
        <v>425</v>
      </c>
      <c r="D1" s="16" t="s">
        <v>2</v>
      </c>
      <c r="E1" s="17" t="s">
        <v>3</v>
      </c>
      <c r="F1" s="18" t="s">
        <v>690</v>
      </c>
      <c r="G1" s="17" t="s">
        <v>428</v>
      </c>
      <c r="H1" s="17" t="s">
        <v>711</v>
      </c>
      <c r="I1" s="17" t="s">
        <v>787</v>
      </c>
      <c r="J1" s="35" t="s">
        <v>4</v>
      </c>
      <c r="K1" s="36" t="s">
        <v>5</v>
      </c>
    </row>
    <row r="2" spans="1:11" s="4" customFormat="1" ht="36.75" thickBot="1">
      <c r="A2" s="185" t="s">
        <v>780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1" ht="45">
      <c r="A3" s="90" t="s">
        <v>7</v>
      </c>
      <c r="B3" s="139">
        <v>287850000000</v>
      </c>
      <c r="C3" s="140"/>
      <c r="D3" s="140">
        <f t="shared" ref="D3:D49" si="0">B3-C3</f>
        <v>287850000000</v>
      </c>
      <c r="E3" s="141" t="s">
        <v>374</v>
      </c>
      <c r="F3" s="141" t="s">
        <v>693</v>
      </c>
      <c r="G3" s="142" t="s">
        <v>783</v>
      </c>
      <c r="H3" s="143" t="s">
        <v>223</v>
      </c>
      <c r="I3" s="144">
        <v>350</v>
      </c>
      <c r="J3" s="145"/>
      <c r="K3" s="146"/>
    </row>
    <row r="4" spans="1:11" ht="272.25">
      <c r="A4" s="19" t="s">
        <v>9</v>
      </c>
      <c r="B4" s="59">
        <v>210000000000</v>
      </c>
      <c r="C4" s="8"/>
      <c r="D4" s="8">
        <f t="shared" si="0"/>
        <v>210000000000</v>
      </c>
      <c r="E4" s="9" t="s">
        <v>375</v>
      </c>
      <c r="F4" s="9" t="s">
        <v>691</v>
      </c>
      <c r="G4" s="37" t="s">
        <v>431</v>
      </c>
      <c r="H4" s="71" t="s">
        <v>225</v>
      </c>
      <c r="I4" s="38">
        <v>2422.15</v>
      </c>
      <c r="J4" s="39"/>
      <c r="K4" s="40"/>
    </row>
    <row r="5" spans="1:11" ht="45">
      <c r="A5" s="19" t="s">
        <v>10</v>
      </c>
      <c r="B5" s="59">
        <v>201873500000</v>
      </c>
      <c r="C5" s="8"/>
      <c r="D5" s="8">
        <f t="shared" si="0"/>
        <v>201873500000</v>
      </c>
      <c r="E5" s="9" t="s">
        <v>374</v>
      </c>
      <c r="F5" s="9" t="s">
        <v>691</v>
      </c>
      <c r="G5" s="37" t="s">
        <v>432</v>
      </c>
      <c r="H5" s="71" t="s">
        <v>226</v>
      </c>
      <c r="I5" s="38">
        <v>325.55</v>
      </c>
      <c r="J5" s="39"/>
      <c r="K5" s="40"/>
    </row>
    <row r="6" spans="1:11" ht="45">
      <c r="A6" s="19" t="s">
        <v>11</v>
      </c>
      <c r="B6" s="59">
        <v>158000000000</v>
      </c>
      <c r="C6" s="8"/>
      <c r="D6" s="8">
        <f t="shared" si="0"/>
        <v>158000000000</v>
      </c>
      <c r="E6" s="9" t="s">
        <v>374</v>
      </c>
      <c r="F6" s="9" t="s">
        <v>693</v>
      </c>
      <c r="G6" s="37" t="s">
        <v>433</v>
      </c>
      <c r="H6" s="71" t="s">
        <v>227</v>
      </c>
      <c r="I6" s="38">
        <v>230</v>
      </c>
      <c r="J6" s="39"/>
      <c r="K6" s="40"/>
    </row>
    <row r="7" spans="1:11">
      <c r="A7" s="19" t="s">
        <v>712</v>
      </c>
      <c r="B7" s="59">
        <v>124300000000</v>
      </c>
      <c r="C7" s="8"/>
      <c r="D7" s="8">
        <f t="shared" si="0"/>
        <v>124300000000</v>
      </c>
      <c r="E7" s="9" t="s">
        <v>374</v>
      </c>
      <c r="F7" s="9" t="s">
        <v>692</v>
      </c>
      <c r="G7" s="41" t="s">
        <v>784</v>
      </c>
      <c r="H7" s="71" t="s">
        <v>713</v>
      </c>
      <c r="I7" s="38">
        <v>245</v>
      </c>
      <c r="J7" s="39"/>
      <c r="K7" s="40"/>
    </row>
    <row r="8" spans="1:11" ht="45">
      <c r="A8" s="19" t="s">
        <v>14</v>
      </c>
      <c r="B8" s="59">
        <v>129222500000</v>
      </c>
      <c r="C8" s="8"/>
      <c r="D8" s="8">
        <f t="shared" si="0"/>
        <v>129222500000</v>
      </c>
      <c r="E8" s="9" t="s">
        <v>374</v>
      </c>
      <c r="F8" s="9" t="s">
        <v>691</v>
      </c>
      <c r="G8" s="37" t="s">
        <v>436</v>
      </c>
      <c r="H8" s="71" t="s">
        <v>230</v>
      </c>
      <c r="I8" s="38">
        <v>186.13</v>
      </c>
      <c r="J8" s="39"/>
      <c r="K8" s="40"/>
    </row>
    <row r="9" spans="1:11" ht="45">
      <c r="A9" s="19" t="s">
        <v>15</v>
      </c>
      <c r="B9" s="59">
        <v>102430000000</v>
      </c>
      <c r="C9" s="8"/>
      <c r="D9" s="8">
        <f t="shared" si="0"/>
        <v>102430000000</v>
      </c>
      <c r="E9" s="9" t="s">
        <v>374</v>
      </c>
      <c r="F9" s="9" t="s">
        <v>693</v>
      </c>
      <c r="G9" s="37" t="s">
        <v>437</v>
      </c>
      <c r="H9" s="71" t="s">
        <v>231</v>
      </c>
      <c r="I9" s="38">
        <v>220</v>
      </c>
      <c r="J9" s="39"/>
      <c r="K9" s="40"/>
    </row>
    <row r="10" spans="1:11" ht="45">
      <c r="A10" s="19" t="s">
        <v>18</v>
      </c>
      <c r="B10" s="59">
        <v>84700000000</v>
      </c>
      <c r="C10" s="8"/>
      <c r="D10" s="8">
        <f t="shared" si="0"/>
        <v>84700000000</v>
      </c>
      <c r="E10" s="9" t="s">
        <v>374</v>
      </c>
      <c r="F10" s="9" t="s">
        <v>691</v>
      </c>
      <c r="G10" s="37" t="s">
        <v>440</v>
      </c>
      <c r="H10" s="71" t="s">
        <v>233</v>
      </c>
      <c r="I10" s="38">
        <v>287.23</v>
      </c>
      <c r="J10" s="39"/>
      <c r="K10" s="40"/>
    </row>
    <row r="11" spans="1:11" ht="45">
      <c r="A11" s="19" t="s">
        <v>19</v>
      </c>
      <c r="B11" s="59">
        <v>78400000000</v>
      </c>
      <c r="C11" s="8"/>
      <c r="D11" s="8">
        <f t="shared" si="0"/>
        <v>78400000000</v>
      </c>
      <c r="E11" s="9" t="s">
        <v>376</v>
      </c>
      <c r="F11" s="9" t="s">
        <v>691</v>
      </c>
      <c r="G11" s="37" t="s">
        <v>441</v>
      </c>
      <c r="H11" s="71" t="s">
        <v>234</v>
      </c>
      <c r="I11" s="38">
        <v>224.22</v>
      </c>
      <c r="J11" s="39"/>
      <c r="K11" s="40"/>
    </row>
    <row r="12" spans="1:11" ht="45">
      <c r="A12" s="19" t="s">
        <v>20</v>
      </c>
      <c r="B12" s="59">
        <v>75500000000</v>
      </c>
      <c r="C12" s="8"/>
      <c r="D12" s="8">
        <f t="shared" si="0"/>
        <v>75500000000</v>
      </c>
      <c r="E12" s="9" t="s">
        <v>374</v>
      </c>
      <c r="F12" s="9" t="s">
        <v>693</v>
      </c>
      <c r="G12" s="42" t="s">
        <v>442</v>
      </c>
      <c r="H12" s="71" t="s">
        <v>764</v>
      </c>
      <c r="I12" s="38">
        <v>224.82</v>
      </c>
      <c r="J12" s="39"/>
      <c r="K12" s="40"/>
    </row>
    <row r="13" spans="1:11" ht="45">
      <c r="A13" s="19" t="s">
        <v>22</v>
      </c>
      <c r="B13" s="59">
        <v>60980000000</v>
      </c>
      <c r="C13" s="8"/>
      <c r="D13" s="8">
        <f t="shared" si="0"/>
        <v>60980000000</v>
      </c>
      <c r="E13" s="9" t="s">
        <v>377</v>
      </c>
      <c r="F13" s="9" t="s">
        <v>691</v>
      </c>
      <c r="G13" s="37" t="s">
        <v>444</v>
      </c>
      <c r="H13" s="71" t="s">
        <v>236</v>
      </c>
      <c r="I13" s="38">
        <v>124.11</v>
      </c>
      <c r="J13" s="39"/>
      <c r="K13" s="40"/>
    </row>
    <row r="14" spans="1:11" ht="45">
      <c r="A14" s="19" t="s">
        <v>23</v>
      </c>
      <c r="B14" s="59">
        <v>67050000000</v>
      </c>
      <c r="C14" s="8"/>
      <c r="D14" s="8">
        <f t="shared" si="0"/>
        <v>67050000000</v>
      </c>
      <c r="E14" s="9" t="s">
        <v>374</v>
      </c>
      <c r="F14" s="9" t="s">
        <v>691</v>
      </c>
      <c r="G14" s="37" t="s">
        <v>445</v>
      </c>
      <c r="H14" s="71" t="s">
        <v>766</v>
      </c>
      <c r="I14" s="38">
        <v>113.08</v>
      </c>
      <c r="J14" s="39"/>
      <c r="K14" s="40"/>
    </row>
    <row r="15" spans="1:11" ht="45">
      <c r="A15" s="19" t="s">
        <v>25</v>
      </c>
      <c r="B15" s="59">
        <v>65235100000</v>
      </c>
      <c r="C15" s="8"/>
      <c r="D15" s="8">
        <f t="shared" si="0"/>
        <v>65235100000</v>
      </c>
      <c r="E15" s="9" t="s">
        <v>374</v>
      </c>
      <c r="F15" s="9" t="s">
        <v>691</v>
      </c>
      <c r="G15" s="37" t="s">
        <v>447</v>
      </c>
      <c r="H15" s="71" t="s">
        <v>238</v>
      </c>
      <c r="I15" s="38">
        <v>231</v>
      </c>
      <c r="J15" s="39"/>
      <c r="K15" s="40"/>
    </row>
    <row r="16" spans="1:11" ht="45">
      <c r="A16" s="19" t="s">
        <v>26</v>
      </c>
      <c r="B16" s="59">
        <v>50000000000</v>
      </c>
      <c r="C16" s="8"/>
      <c r="D16" s="8">
        <f t="shared" si="0"/>
        <v>50000000000</v>
      </c>
      <c r="E16" s="9" t="s">
        <v>374</v>
      </c>
      <c r="F16" s="9" t="s">
        <v>691</v>
      </c>
      <c r="G16" s="37" t="s">
        <v>448</v>
      </c>
      <c r="H16" s="71" t="s">
        <v>239</v>
      </c>
      <c r="I16" s="38">
        <v>137.58000000000001</v>
      </c>
      <c r="J16" s="39"/>
      <c r="K16" s="40"/>
    </row>
    <row r="17" spans="1:11" ht="45">
      <c r="A17" s="19" t="s">
        <v>27</v>
      </c>
      <c r="B17" s="59">
        <v>61800000000</v>
      </c>
      <c r="C17" s="8"/>
      <c r="D17" s="8">
        <f t="shared" si="0"/>
        <v>61800000000</v>
      </c>
      <c r="E17" s="9" t="s">
        <v>378</v>
      </c>
      <c r="F17" s="9" t="s">
        <v>691</v>
      </c>
      <c r="G17" s="42" t="s">
        <v>449</v>
      </c>
      <c r="H17" s="71" t="s">
        <v>767</v>
      </c>
      <c r="I17" s="38">
        <v>379</v>
      </c>
      <c r="J17" s="39"/>
      <c r="K17" s="40"/>
    </row>
    <row r="18" spans="1:11" ht="45">
      <c r="A18" s="19" t="s">
        <v>29</v>
      </c>
      <c r="B18" s="59">
        <v>58387900000</v>
      </c>
      <c r="C18" s="8"/>
      <c r="D18" s="8">
        <f t="shared" si="0"/>
        <v>58387900000</v>
      </c>
      <c r="E18" s="9" t="s">
        <v>379</v>
      </c>
      <c r="F18" s="9" t="s">
        <v>691</v>
      </c>
      <c r="G18" s="37" t="s">
        <v>451</v>
      </c>
      <c r="H18" s="72" t="s">
        <v>768</v>
      </c>
      <c r="I18" s="38">
        <v>154.47</v>
      </c>
      <c r="J18" s="39"/>
      <c r="K18" s="40"/>
    </row>
    <row r="19" spans="1:11" ht="49.5">
      <c r="A19" s="19" t="s">
        <v>30</v>
      </c>
      <c r="B19" s="59">
        <v>32820000000</v>
      </c>
      <c r="C19" s="8"/>
      <c r="D19" s="8">
        <f t="shared" si="0"/>
        <v>32820000000</v>
      </c>
      <c r="E19" s="9" t="s">
        <v>380</v>
      </c>
      <c r="F19" s="9" t="s">
        <v>691</v>
      </c>
      <c r="G19" s="42" t="s">
        <v>452</v>
      </c>
      <c r="H19" s="72" t="s">
        <v>769</v>
      </c>
      <c r="I19" s="38">
        <v>178.83</v>
      </c>
      <c r="J19" s="39"/>
      <c r="K19" s="40"/>
    </row>
    <row r="20" spans="1:11" ht="45">
      <c r="A20" s="19" t="s">
        <v>31</v>
      </c>
      <c r="B20" s="59">
        <v>38500000000</v>
      </c>
      <c r="C20" s="8"/>
      <c r="D20" s="8">
        <f t="shared" si="0"/>
        <v>38500000000</v>
      </c>
      <c r="E20" s="9" t="s">
        <v>381</v>
      </c>
      <c r="F20" s="9" t="s">
        <v>691</v>
      </c>
      <c r="G20" s="37" t="s">
        <v>453</v>
      </c>
      <c r="H20" s="72" t="s">
        <v>770</v>
      </c>
      <c r="I20" s="38">
        <v>287</v>
      </c>
      <c r="J20" s="39"/>
      <c r="K20" s="40"/>
    </row>
    <row r="21" spans="1:11">
      <c r="A21" s="19" t="s">
        <v>32</v>
      </c>
      <c r="B21" s="59">
        <v>50050000000</v>
      </c>
      <c r="C21" s="8"/>
      <c r="D21" s="8">
        <f t="shared" si="0"/>
        <v>50050000000</v>
      </c>
      <c r="E21" s="9" t="s">
        <v>374</v>
      </c>
      <c r="F21" s="9" t="s">
        <v>692</v>
      </c>
      <c r="G21" s="37" t="s">
        <v>454</v>
      </c>
      <c r="H21" s="71" t="s">
        <v>241</v>
      </c>
      <c r="I21" s="38">
        <v>209.9</v>
      </c>
      <c r="J21" s="39"/>
      <c r="K21" s="40"/>
    </row>
    <row r="22" spans="1:11" ht="45">
      <c r="A22" s="19" t="s">
        <v>33</v>
      </c>
      <c r="B22" s="59">
        <v>41300000000</v>
      </c>
      <c r="C22" s="8"/>
      <c r="D22" s="8">
        <f t="shared" si="0"/>
        <v>41300000000</v>
      </c>
      <c r="E22" s="9" t="s">
        <v>380</v>
      </c>
      <c r="F22" s="9" t="s">
        <v>691</v>
      </c>
      <c r="G22" s="37" t="s">
        <v>455</v>
      </c>
      <c r="H22" s="73" t="s">
        <v>242</v>
      </c>
      <c r="I22" s="38">
        <v>201</v>
      </c>
      <c r="J22" s="39"/>
      <c r="K22" s="40"/>
    </row>
    <row r="23" spans="1:11" ht="45">
      <c r="A23" s="19" t="s">
        <v>35</v>
      </c>
      <c r="B23" s="59">
        <v>42950000000</v>
      </c>
      <c r="C23" s="8"/>
      <c r="D23" s="8">
        <f t="shared" si="0"/>
        <v>42950000000</v>
      </c>
      <c r="E23" s="9" t="s">
        <v>374</v>
      </c>
      <c r="F23" s="9" t="s">
        <v>695</v>
      </c>
      <c r="G23" s="42" t="s">
        <v>457</v>
      </c>
      <c r="H23" s="71" t="s">
        <v>244</v>
      </c>
      <c r="I23" s="38">
        <v>132.69999999999999</v>
      </c>
      <c r="J23" s="39"/>
      <c r="K23" s="40"/>
    </row>
    <row r="24" spans="1:11" ht="45">
      <c r="A24" s="19" t="s">
        <v>36</v>
      </c>
      <c r="B24" s="59">
        <v>41940000000</v>
      </c>
      <c r="C24" s="8"/>
      <c r="D24" s="8">
        <f t="shared" si="0"/>
        <v>41940000000</v>
      </c>
      <c r="E24" s="9" t="s">
        <v>374</v>
      </c>
      <c r="F24" s="9" t="s">
        <v>691</v>
      </c>
      <c r="G24" s="42" t="s">
        <v>458</v>
      </c>
      <c r="H24" s="71" t="s">
        <v>245</v>
      </c>
      <c r="I24" s="38">
        <v>193</v>
      </c>
      <c r="J24" s="39"/>
      <c r="K24" s="40"/>
    </row>
    <row r="25" spans="1:11" ht="45">
      <c r="A25" s="19" t="s">
        <v>37</v>
      </c>
      <c r="B25" s="59">
        <v>43800000000</v>
      </c>
      <c r="C25" s="8"/>
      <c r="D25" s="8">
        <f t="shared" si="0"/>
        <v>43800000000</v>
      </c>
      <c r="E25" s="9" t="s">
        <v>374</v>
      </c>
      <c r="F25" s="9" t="s">
        <v>691</v>
      </c>
      <c r="G25" s="37" t="s">
        <v>459</v>
      </c>
      <c r="H25" s="71" t="s">
        <v>246</v>
      </c>
      <c r="I25" s="38">
        <v>123</v>
      </c>
      <c r="J25" s="39"/>
      <c r="K25" s="40"/>
    </row>
    <row r="26" spans="1:11" ht="45">
      <c r="A26" s="19" t="s">
        <v>38</v>
      </c>
      <c r="B26" s="59">
        <v>43612200000</v>
      </c>
      <c r="C26" s="8"/>
      <c r="D26" s="8">
        <f t="shared" si="0"/>
        <v>43612200000</v>
      </c>
      <c r="E26" s="9" t="s">
        <v>374</v>
      </c>
      <c r="F26" s="9" t="s">
        <v>691</v>
      </c>
      <c r="G26" s="37" t="s">
        <v>460</v>
      </c>
      <c r="H26" s="71" t="s">
        <v>247</v>
      </c>
      <c r="I26" s="38">
        <v>77.87</v>
      </c>
      <c r="J26" s="39"/>
      <c r="K26" s="40"/>
    </row>
    <row r="27" spans="1:11" ht="45">
      <c r="A27" s="19" t="s">
        <v>40</v>
      </c>
      <c r="B27" s="59">
        <v>38500000000</v>
      </c>
      <c r="C27" s="8"/>
      <c r="D27" s="8">
        <f t="shared" si="0"/>
        <v>38500000000</v>
      </c>
      <c r="E27" s="9" t="s">
        <v>374</v>
      </c>
      <c r="F27" s="9" t="s">
        <v>691</v>
      </c>
      <c r="G27" s="37" t="s">
        <v>462</v>
      </c>
      <c r="H27" s="71" t="s">
        <v>249</v>
      </c>
      <c r="I27" s="38">
        <v>200.62</v>
      </c>
      <c r="J27" s="39"/>
      <c r="K27" s="40"/>
    </row>
    <row r="28" spans="1:11" ht="45">
      <c r="A28" s="19" t="s">
        <v>41</v>
      </c>
      <c r="B28" s="59">
        <v>37100000000</v>
      </c>
      <c r="C28" s="8"/>
      <c r="D28" s="8">
        <f t="shared" si="0"/>
        <v>37100000000</v>
      </c>
      <c r="E28" s="9" t="s">
        <v>382</v>
      </c>
      <c r="F28" s="9" t="s">
        <v>691</v>
      </c>
      <c r="G28" s="37" t="s">
        <v>463</v>
      </c>
      <c r="H28" s="71" t="s">
        <v>250</v>
      </c>
      <c r="I28" s="38">
        <v>231</v>
      </c>
      <c r="J28" s="39"/>
      <c r="K28" s="40"/>
    </row>
    <row r="29" spans="1:11" ht="45">
      <c r="A29" s="19" t="s">
        <v>42</v>
      </c>
      <c r="B29" s="59">
        <v>39450000000</v>
      </c>
      <c r="C29" s="8"/>
      <c r="D29" s="8">
        <f t="shared" si="0"/>
        <v>39450000000</v>
      </c>
      <c r="E29" s="9" t="s">
        <v>374</v>
      </c>
      <c r="F29" s="9" t="s">
        <v>691</v>
      </c>
      <c r="G29" s="37" t="s">
        <v>464</v>
      </c>
      <c r="H29" s="71" t="s">
        <v>251</v>
      </c>
      <c r="I29" s="38">
        <v>223.9</v>
      </c>
      <c r="J29" s="39"/>
      <c r="K29" s="40"/>
    </row>
    <row r="30" spans="1:11" ht="45">
      <c r="A30" s="19" t="s">
        <v>43</v>
      </c>
      <c r="B30" s="59">
        <v>35119400000</v>
      </c>
      <c r="C30" s="8"/>
      <c r="D30" s="8">
        <f t="shared" si="0"/>
        <v>35119400000</v>
      </c>
      <c r="E30" s="9" t="s">
        <v>374</v>
      </c>
      <c r="F30" s="9" t="s">
        <v>691</v>
      </c>
      <c r="G30" s="37" t="s">
        <v>465</v>
      </c>
      <c r="H30" s="71" t="s">
        <v>252</v>
      </c>
      <c r="I30" s="38">
        <v>123.63</v>
      </c>
      <c r="J30" s="39"/>
      <c r="K30" s="40"/>
    </row>
    <row r="31" spans="1:11">
      <c r="A31" s="19" t="s">
        <v>44</v>
      </c>
      <c r="B31" s="59">
        <v>35347600000</v>
      </c>
      <c r="C31" s="8"/>
      <c r="D31" s="8">
        <f t="shared" si="0"/>
        <v>35347600000</v>
      </c>
      <c r="E31" s="9" t="s">
        <v>374</v>
      </c>
      <c r="F31" s="9" t="s">
        <v>692</v>
      </c>
      <c r="G31" s="37" t="s">
        <v>466</v>
      </c>
      <c r="H31" s="73" t="s">
        <v>253</v>
      </c>
      <c r="I31" s="38">
        <v>200</v>
      </c>
      <c r="J31" s="39"/>
      <c r="K31" s="40"/>
    </row>
    <row r="32" spans="1:11">
      <c r="A32" s="19" t="s">
        <v>45</v>
      </c>
      <c r="B32" s="59">
        <v>35350000000</v>
      </c>
      <c r="C32" s="8"/>
      <c r="D32" s="8">
        <f t="shared" si="0"/>
        <v>35350000000</v>
      </c>
      <c r="E32" s="9" t="s">
        <v>374</v>
      </c>
      <c r="F32" s="9" t="s">
        <v>694</v>
      </c>
      <c r="G32" s="37" t="s">
        <v>467</v>
      </c>
      <c r="H32" s="71" t="s">
        <v>254</v>
      </c>
      <c r="I32" s="38">
        <v>93.5</v>
      </c>
      <c r="J32" s="39"/>
      <c r="K32" s="40"/>
    </row>
    <row r="33" spans="1:11" ht="45">
      <c r="A33" s="19" t="s">
        <v>46</v>
      </c>
      <c r="B33" s="59">
        <v>34600000000</v>
      </c>
      <c r="C33" s="8"/>
      <c r="D33" s="8">
        <f t="shared" si="0"/>
        <v>34600000000</v>
      </c>
      <c r="E33" s="9" t="s">
        <v>374</v>
      </c>
      <c r="F33" s="9" t="s">
        <v>691</v>
      </c>
      <c r="G33" s="37" t="s">
        <v>468</v>
      </c>
      <c r="H33" s="71" t="s">
        <v>255</v>
      </c>
      <c r="I33" s="38">
        <v>95</v>
      </c>
      <c r="J33" s="39"/>
      <c r="K33" s="40"/>
    </row>
    <row r="34" spans="1:11" ht="45">
      <c r="A34" s="19" t="s">
        <v>47</v>
      </c>
      <c r="B34" s="59">
        <v>34160000000</v>
      </c>
      <c r="C34" s="8"/>
      <c r="D34" s="8">
        <f t="shared" si="0"/>
        <v>34160000000</v>
      </c>
      <c r="E34" s="9" t="s">
        <v>374</v>
      </c>
      <c r="F34" s="9" t="s">
        <v>691</v>
      </c>
      <c r="G34" s="37" t="s">
        <v>469</v>
      </c>
      <c r="H34" s="71" t="s">
        <v>256</v>
      </c>
      <c r="I34" s="38">
        <v>74.3</v>
      </c>
      <c r="J34" s="39"/>
      <c r="K34" s="40"/>
    </row>
    <row r="35" spans="1:11">
      <c r="A35" s="19" t="s">
        <v>48</v>
      </c>
      <c r="B35" s="59">
        <v>31100000000</v>
      </c>
      <c r="C35" s="8"/>
      <c r="D35" s="8">
        <f t="shared" si="0"/>
        <v>31100000000</v>
      </c>
      <c r="E35" s="9" t="s">
        <v>374</v>
      </c>
      <c r="F35" s="9" t="s">
        <v>694</v>
      </c>
      <c r="G35" s="42" t="s">
        <v>470</v>
      </c>
      <c r="H35" s="71" t="s">
        <v>771</v>
      </c>
      <c r="I35" s="38">
        <v>124.21</v>
      </c>
      <c r="J35" s="39"/>
      <c r="K35" s="40"/>
    </row>
    <row r="36" spans="1:11" ht="45">
      <c r="A36" s="19" t="s">
        <v>49</v>
      </c>
      <c r="B36" s="59">
        <v>29000000000</v>
      </c>
      <c r="C36" s="8"/>
      <c r="D36" s="8">
        <f t="shared" si="0"/>
        <v>29000000000</v>
      </c>
      <c r="E36" s="9" t="s">
        <v>374</v>
      </c>
      <c r="F36" s="9" t="s">
        <v>691</v>
      </c>
      <c r="G36" s="37" t="s">
        <v>471</v>
      </c>
      <c r="H36" s="71" t="s">
        <v>257</v>
      </c>
      <c r="I36" s="38">
        <v>187.5</v>
      </c>
      <c r="J36" s="39"/>
      <c r="K36" s="40"/>
    </row>
    <row r="37" spans="1:11" ht="45">
      <c r="A37" s="19" t="s">
        <v>50</v>
      </c>
      <c r="B37" s="59">
        <v>27900000000</v>
      </c>
      <c r="C37" s="8"/>
      <c r="D37" s="8">
        <f t="shared" si="0"/>
        <v>27900000000</v>
      </c>
      <c r="E37" s="9" t="s">
        <v>374</v>
      </c>
      <c r="F37" s="9" t="s">
        <v>691</v>
      </c>
      <c r="G37" s="42" t="s">
        <v>472</v>
      </c>
      <c r="H37" s="71" t="s">
        <v>753</v>
      </c>
      <c r="I37" s="38">
        <v>183.5</v>
      </c>
      <c r="J37" s="39"/>
      <c r="K37" s="40"/>
    </row>
    <row r="38" spans="1:11" ht="45">
      <c r="A38" s="19" t="s">
        <v>52</v>
      </c>
      <c r="B38" s="59">
        <v>27400000000</v>
      </c>
      <c r="C38" s="8"/>
      <c r="D38" s="8">
        <f t="shared" si="0"/>
        <v>27400000000</v>
      </c>
      <c r="E38" s="9" t="s">
        <v>374</v>
      </c>
      <c r="F38" s="9" t="s">
        <v>691</v>
      </c>
      <c r="G38" s="42" t="s">
        <v>474</v>
      </c>
      <c r="H38" s="73" t="s">
        <v>754</v>
      </c>
      <c r="I38" s="38">
        <v>121.26</v>
      </c>
      <c r="J38" s="39"/>
      <c r="K38" s="40"/>
    </row>
    <row r="39" spans="1:11" ht="45">
      <c r="A39" s="60" t="s">
        <v>729</v>
      </c>
      <c r="B39" s="59">
        <v>24000000000</v>
      </c>
      <c r="C39" s="8"/>
      <c r="D39" s="8">
        <f t="shared" si="0"/>
        <v>24000000000</v>
      </c>
      <c r="E39" s="9" t="s">
        <v>378</v>
      </c>
      <c r="F39" s="9" t="s">
        <v>691</v>
      </c>
      <c r="G39" s="42" t="s">
        <v>475</v>
      </c>
      <c r="H39" s="74" t="s">
        <v>729</v>
      </c>
      <c r="I39" s="38">
        <v>99.13</v>
      </c>
      <c r="J39" s="39"/>
      <c r="K39" s="40"/>
    </row>
    <row r="40" spans="1:11" ht="45">
      <c r="A40" s="19" t="s">
        <v>54</v>
      </c>
      <c r="B40" s="59">
        <v>23920000000</v>
      </c>
      <c r="C40" s="8"/>
      <c r="D40" s="8">
        <f t="shared" si="0"/>
        <v>23920000000</v>
      </c>
      <c r="E40" s="9" t="s">
        <v>374</v>
      </c>
      <c r="F40" s="9" t="s">
        <v>691</v>
      </c>
      <c r="G40" s="37" t="s">
        <v>476</v>
      </c>
      <c r="H40" s="71" t="s">
        <v>259</v>
      </c>
      <c r="I40" s="38">
        <v>137.08000000000001</v>
      </c>
      <c r="J40" s="39"/>
      <c r="K40" s="40"/>
    </row>
    <row r="41" spans="1:11" ht="45">
      <c r="A41" s="19" t="s">
        <v>717</v>
      </c>
      <c r="B41" s="59">
        <v>20450000000</v>
      </c>
      <c r="C41" s="8"/>
      <c r="D41" s="8">
        <f t="shared" si="0"/>
        <v>20450000000</v>
      </c>
      <c r="E41" s="9" t="s">
        <v>386</v>
      </c>
      <c r="F41" s="9" t="s">
        <v>691</v>
      </c>
      <c r="G41" s="37" t="s">
        <v>477</v>
      </c>
      <c r="H41" s="71" t="s">
        <v>236</v>
      </c>
      <c r="I41" s="38">
        <v>124.11</v>
      </c>
      <c r="J41" s="39"/>
      <c r="K41" s="40"/>
    </row>
    <row r="42" spans="1:11">
      <c r="A42" s="19" t="s">
        <v>55</v>
      </c>
      <c r="B42" s="59">
        <v>17500000000</v>
      </c>
      <c r="C42" s="8"/>
      <c r="D42" s="8">
        <f t="shared" si="0"/>
        <v>17500000000</v>
      </c>
      <c r="E42" s="9" t="s">
        <v>374</v>
      </c>
      <c r="F42" s="9" t="s">
        <v>694</v>
      </c>
      <c r="G42" s="37" t="s">
        <v>478</v>
      </c>
      <c r="H42" s="73" t="s">
        <v>260</v>
      </c>
      <c r="I42" s="38">
        <v>440</v>
      </c>
      <c r="J42" s="39"/>
      <c r="K42" s="40"/>
    </row>
    <row r="43" spans="1:11">
      <c r="A43" s="19" t="s">
        <v>56</v>
      </c>
      <c r="B43" s="59">
        <v>13000000000</v>
      </c>
      <c r="C43" s="8"/>
      <c r="D43" s="8">
        <f t="shared" si="0"/>
        <v>13000000000</v>
      </c>
      <c r="E43" s="9" t="s">
        <v>374</v>
      </c>
      <c r="F43" s="9" t="s">
        <v>694</v>
      </c>
      <c r="G43" s="37" t="s">
        <v>479</v>
      </c>
      <c r="H43" s="71" t="s">
        <v>261</v>
      </c>
      <c r="I43" s="38">
        <v>186.65</v>
      </c>
      <c r="J43" s="39"/>
      <c r="K43" s="40"/>
    </row>
    <row r="44" spans="1:11">
      <c r="A44" s="19" t="s">
        <v>57</v>
      </c>
      <c r="B44" s="59">
        <v>11530000000</v>
      </c>
      <c r="C44" s="8"/>
      <c r="D44" s="8">
        <f t="shared" si="0"/>
        <v>11530000000</v>
      </c>
      <c r="E44" s="9" t="s">
        <v>374</v>
      </c>
      <c r="F44" s="9" t="s">
        <v>694</v>
      </c>
      <c r="G44" s="37" t="s">
        <v>480</v>
      </c>
      <c r="H44" s="71" t="s">
        <v>262</v>
      </c>
      <c r="I44" s="38">
        <v>233.4</v>
      </c>
      <c r="J44" s="39"/>
      <c r="K44" s="40"/>
    </row>
    <row r="45" spans="1:11">
      <c r="A45" s="19" t="s">
        <v>58</v>
      </c>
      <c r="B45" s="59">
        <v>6650000000</v>
      </c>
      <c r="C45" s="8"/>
      <c r="D45" s="8">
        <f t="shared" si="0"/>
        <v>6650000000</v>
      </c>
      <c r="E45" s="9" t="s">
        <v>374</v>
      </c>
      <c r="F45" s="9" t="s">
        <v>694</v>
      </c>
      <c r="G45" s="42" t="s">
        <v>481</v>
      </c>
      <c r="H45" s="71" t="s">
        <v>263</v>
      </c>
      <c r="I45" s="38">
        <v>91</v>
      </c>
      <c r="J45" s="39"/>
      <c r="K45" s="40"/>
    </row>
    <row r="46" spans="1:11" ht="45">
      <c r="A46" s="19" t="s">
        <v>75</v>
      </c>
      <c r="B46" s="61">
        <v>218100000000</v>
      </c>
      <c r="C46" s="8"/>
      <c r="D46" s="8">
        <f t="shared" si="0"/>
        <v>218100000000</v>
      </c>
      <c r="E46" s="9" t="s">
        <v>374</v>
      </c>
      <c r="F46" s="9" t="s">
        <v>691</v>
      </c>
      <c r="G46" s="44" t="s">
        <v>498</v>
      </c>
      <c r="H46" s="71" t="s">
        <v>761</v>
      </c>
      <c r="I46" s="38">
        <v>299.19</v>
      </c>
      <c r="J46" s="45"/>
      <c r="K46" s="46"/>
    </row>
    <row r="47" spans="1:11" ht="74.25">
      <c r="A47" s="19" t="s">
        <v>722</v>
      </c>
      <c r="B47" s="61">
        <v>167287000000</v>
      </c>
      <c r="C47" s="8"/>
      <c r="D47" s="8">
        <f t="shared" si="0"/>
        <v>167287000000</v>
      </c>
      <c r="E47" s="9" t="s">
        <v>383</v>
      </c>
      <c r="F47" s="9" t="s">
        <v>692</v>
      </c>
      <c r="G47" s="41" t="s">
        <v>785</v>
      </c>
      <c r="H47" s="71" t="s">
        <v>723</v>
      </c>
      <c r="I47" s="47">
        <v>1008</v>
      </c>
      <c r="J47" s="45"/>
      <c r="K47" s="46"/>
    </row>
    <row r="48" spans="1:11" ht="49.5">
      <c r="A48" s="19" t="s">
        <v>79</v>
      </c>
      <c r="B48" s="61">
        <v>93000000000</v>
      </c>
      <c r="C48" s="8"/>
      <c r="D48" s="8">
        <f t="shared" si="0"/>
        <v>93000000000</v>
      </c>
      <c r="E48" s="7" t="s">
        <v>374</v>
      </c>
      <c r="F48" s="9" t="s">
        <v>694</v>
      </c>
      <c r="G48" s="44" t="s">
        <v>502</v>
      </c>
      <c r="H48" s="71" t="s">
        <v>273</v>
      </c>
      <c r="I48" s="38">
        <v>119.41</v>
      </c>
      <c r="J48" s="45"/>
      <c r="K48" s="46"/>
    </row>
    <row r="49" spans="1:11" ht="25.5" thickBot="1">
      <c r="A49" s="21" t="s">
        <v>81</v>
      </c>
      <c r="B49" s="63">
        <v>82000000000</v>
      </c>
      <c r="C49" s="22"/>
      <c r="D49" s="22">
        <f t="shared" si="0"/>
        <v>82000000000</v>
      </c>
      <c r="E49" s="23" t="s">
        <v>374</v>
      </c>
      <c r="F49" s="34" t="s">
        <v>692</v>
      </c>
      <c r="G49" s="52" t="s">
        <v>504</v>
      </c>
      <c r="H49" s="76" t="s">
        <v>274</v>
      </c>
      <c r="I49" s="53">
        <v>240</v>
      </c>
      <c r="J49" s="54"/>
      <c r="K49" s="55"/>
    </row>
    <row r="50" spans="1:11" ht="25.5" thickBot="1">
      <c r="A50" s="64" t="s">
        <v>781</v>
      </c>
      <c r="B50" s="65">
        <f>SUM(B3:B49)</f>
        <v>3233165200000</v>
      </c>
      <c r="C50" s="65"/>
      <c r="D50" s="65">
        <f>SUM(D3:D49)</f>
        <v>3233165200000</v>
      </c>
      <c r="E50" s="66"/>
      <c r="F50" s="66"/>
      <c r="G50" s="67"/>
      <c r="H50" s="68"/>
      <c r="I50" s="67"/>
      <c r="J50" s="68"/>
      <c r="K50" s="69"/>
    </row>
    <row r="51" spans="1:11" ht="36.75" thickBot="1">
      <c r="A51" s="188" t="s">
        <v>782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1" ht="45">
      <c r="A52" s="90" t="s">
        <v>6</v>
      </c>
      <c r="B52" s="139">
        <v>301032500000</v>
      </c>
      <c r="C52" s="140">
        <v>196770694954.61246</v>
      </c>
      <c r="D52" s="140">
        <f t="shared" ref="D52:D83" si="1">B52-C52</f>
        <v>104261805045.38754</v>
      </c>
      <c r="E52" s="141" t="s">
        <v>374</v>
      </c>
      <c r="F52" s="141" t="s">
        <v>691</v>
      </c>
      <c r="G52" s="157" t="s">
        <v>429</v>
      </c>
      <c r="H52" s="143" t="s">
        <v>763</v>
      </c>
      <c r="I52" s="144">
        <v>407.3</v>
      </c>
      <c r="J52" s="145"/>
      <c r="K52" s="146"/>
    </row>
    <row r="53" spans="1:11" ht="45">
      <c r="A53" s="19" t="s">
        <v>7</v>
      </c>
      <c r="B53" s="59">
        <v>2450000000</v>
      </c>
      <c r="C53" s="8">
        <v>1605262716.9208374</v>
      </c>
      <c r="D53" s="8">
        <f t="shared" si="1"/>
        <v>844737283.0791626</v>
      </c>
      <c r="E53" s="9" t="s">
        <v>374</v>
      </c>
      <c r="F53" s="9" t="s">
        <v>693</v>
      </c>
      <c r="G53" s="41" t="s">
        <v>783</v>
      </c>
      <c r="H53" s="71" t="s">
        <v>223</v>
      </c>
      <c r="I53" s="38">
        <v>350</v>
      </c>
      <c r="J53" s="39"/>
      <c r="K53" s="40"/>
    </row>
    <row r="54" spans="1:11" ht="45">
      <c r="A54" s="19" t="s">
        <v>8</v>
      </c>
      <c r="B54" s="59">
        <v>240000000000</v>
      </c>
      <c r="C54" s="8">
        <v>157250225331.0213</v>
      </c>
      <c r="D54" s="8">
        <f t="shared" si="1"/>
        <v>82749774668.978699</v>
      </c>
      <c r="E54" s="9" t="s">
        <v>374</v>
      </c>
      <c r="F54" s="9" t="s">
        <v>693</v>
      </c>
      <c r="G54" s="37" t="s">
        <v>430</v>
      </c>
      <c r="H54" s="71" t="s">
        <v>224</v>
      </c>
      <c r="I54" s="38">
        <v>239.8</v>
      </c>
      <c r="J54" s="39"/>
      <c r="K54" s="40"/>
    </row>
    <row r="55" spans="1:11" ht="272.25">
      <c r="A55" s="19" t="s">
        <v>9</v>
      </c>
      <c r="B55" s="59">
        <v>57000000000</v>
      </c>
      <c r="C55" s="8">
        <v>36311444104.601196</v>
      </c>
      <c r="D55" s="8">
        <f t="shared" si="1"/>
        <v>20688555895.398804</v>
      </c>
      <c r="E55" s="9" t="s">
        <v>375</v>
      </c>
      <c r="F55" s="9" t="s">
        <v>691</v>
      </c>
      <c r="G55" s="37" t="s">
        <v>431</v>
      </c>
      <c r="H55" s="71" t="s">
        <v>225</v>
      </c>
      <c r="I55" s="38">
        <v>2422.15</v>
      </c>
      <c r="J55" s="39"/>
      <c r="K55" s="40"/>
    </row>
    <row r="56" spans="1:11" ht="45">
      <c r="A56" s="19" t="s">
        <v>10</v>
      </c>
      <c r="B56" s="59">
        <v>3000000000</v>
      </c>
      <c r="C56" s="8">
        <v>1965627816.6377563</v>
      </c>
      <c r="D56" s="8">
        <f t="shared" si="1"/>
        <v>1034372183.3622437</v>
      </c>
      <c r="E56" s="9" t="s">
        <v>374</v>
      </c>
      <c r="F56" s="9" t="s">
        <v>691</v>
      </c>
      <c r="G56" s="37" t="s">
        <v>432</v>
      </c>
      <c r="H56" s="71" t="s">
        <v>226</v>
      </c>
      <c r="I56" s="38">
        <v>325.55</v>
      </c>
      <c r="J56" s="39"/>
      <c r="K56" s="40"/>
    </row>
    <row r="57" spans="1:11" ht="45">
      <c r="A57" s="19" t="s">
        <v>11</v>
      </c>
      <c r="B57" s="59">
        <v>2700000000</v>
      </c>
      <c r="C57" s="8">
        <v>1769065034.973999</v>
      </c>
      <c r="D57" s="8">
        <f t="shared" si="1"/>
        <v>930934965.02600098</v>
      </c>
      <c r="E57" s="9" t="s">
        <v>374</v>
      </c>
      <c r="F57" s="9" t="s">
        <v>693</v>
      </c>
      <c r="G57" s="37" t="s">
        <v>433</v>
      </c>
      <c r="H57" s="71" t="s">
        <v>227</v>
      </c>
      <c r="I57" s="38">
        <v>230</v>
      </c>
      <c r="J57" s="39"/>
      <c r="K57" s="40"/>
    </row>
    <row r="58" spans="1:11" ht="45">
      <c r="A58" s="19" t="s">
        <v>12</v>
      </c>
      <c r="B58" s="59">
        <v>144000000000</v>
      </c>
      <c r="C58" s="8">
        <v>88051592316.549942</v>
      </c>
      <c r="D58" s="8">
        <f t="shared" si="1"/>
        <v>55948407683.450058</v>
      </c>
      <c r="E58" s="9" t="s">
        <v>374</v>
      </c>
      <c r="F58" s="9" t="s">
        <v>691</v>
      </c>
      <c r="G58" s="37" t="s">
        <v>434</v>
      </c>
      <c r="H58" s="71" t="s">
        <v>228</v>
      </c>
      <c r="I58" s="38">
        <v>376.43</v>
      </c>
      <c r="J58" s="39"/>
      <c r="K58" s="40"/>
    </row>
    <row r="59" spans="1:11" ht="45">
      <c r="A59" s="19" t="s">
        <v>13</v>
      </c>
      <c r="B59" s="59">
        <v>131250000000</v>
      </c>
      <c r="C59" s="8">
        <v>85996216977.902283</v>
      </c>
      <c r="D59" s="8">
        <f t="shared" si="1"/>
        <v>45253783022.097717</v>
      </c>
      <c r="E59" s="9" t="s">
        <v>374</v>
      </c>
      <c r="F59" s="9" t="s">
        <v>693</v>
      </c>
      <c r="G59" s="48" t="s">
        <v>435</v>
      </c>
      <c r="H59" s="73" t="s">
        <v>229</v>
      </c>
      <c r="I59" s="38">
        <v>208</v>
      </c>
      <c r="J59" s="39"/>
      <c r="K59" s="40"/>
    </row>
    <row r="60" spans="1:11" ht="49.5">
      <c r="A60" s="19" t="s">
        <v>712</v>
      </c>
      <c r="B60" s="59">
        <v>3100000000</v>
      </c>
      <c r="C60" s="8">
        <v>1974832924.9870758</v>
      </c>
      <c r="D60" s="8">
        <f t="shared" si="1"/>
        <v>1125167075.0129242</v>
      </c>
      <c r="E60" s="9" t="s">
        <v>374</v>
      </c>
      <c r="F60" s="9" t="s">
        <v>692</v>
      </c>
      <c r="G60" s="41" t="s">
        <v>784</v>
      </c>
      <c r="H60" s="71" t="s">
        <v>713</v>
      </c>
      <c r="I60" s="47" t="s">
        <v>714</v>
      </c>
      <c r="J60" s="39"/>
      <c r="K60" s="40"/>
    </row>
    <row r="61" spans="1:11" ht="45">
      <c r="A61" s="19" t="s">
        <v>14</v>
      </c>
      <c r="B61" s="59">
        <v>2650000000</v>
      </c>
      <c r="C61" s="8">
        <v>1736304571.3633575</v>
      </c>
      <c r="D61" s="8">
        <f t="shared" si="1"/>
        <v>913695428.63664246</v>
      </c>
      <c r="E61" s="9" t="s">
        <v>374</v>
      </c>
      <c r="F61" s="9" t="s">
        <v>691</v>
      </c>
      <c r="G61" s="37" t="s">
        <v>436</v>
      </c>
      <c r="H61" s="71" t="s">
        <v>230</v>
      </c>
      <c r="I61" s="38">
        <v>298.76</v>
      </c>
      <c r="J61" s="39"/>
      <c r="K61" s="40"/>
    </row>
    <row r="62" spans="1:11" ht="45">
      <c r="A62" s="19" t="s">
        <v>15</v>
      </c>
      <c r="B62" s="59">
        <v>2420000000</v>
      </c>
      <c r="C62" s="8">
        <v>1585606438.7544708</v>
      </c>
      <c r="D62" s="8">
        <f t="shared" si="1"/>
        <v>834393561.24552917</v>
      </c>
      <c r="E62" s="9" t="s">
        <v>374</v>
      </c>
      <c r="F62" s="9" t="s">
        <v>693</v>
      </c>
      <c r="G62" s="37" t="s">
        <v>437</v>
      </c>
      <c r="H62" s="71" t="s">
        <v>231</v>
      </c>
      <c r="I62" s="38">
        <v>220</v>
      </c>
      <c r="J62" s="39"/>
      <c r="K62" s="40"/>
    </row>
    <row r="63" spans="1:11" ht="45">
      <c r="A63" s="19" t="s">
        <v>16</v>
      </c>
      <c r="B63" s="59">
        <v>98000000000</v>
      </c>
      <c r="C63" s="8">
        <v>64210508676.833717</v>
      </c>
      <c r="D63" s="8">
        <f t="shared" si="1"/>
        <v>33789491323.166283</v>
      </c>
      <c r="E63" s="9" t="s">
        <v>374</v>
      </c>
      <c r="F63" s="9" t="s">
        <v>691</v>
      </c>
      <c r="G63" s="37" t="s">
        <v>438</v>
      </c>
      <c r="H63" s="71" t="s">
        <v>232</v>
      </c>
      <c r="I63" s="38">
        <v>194</v>
      </c>
      <c r="J63" s="39"/>
      <c r="K63" s="40"/>
    </row>
    <row r="64" spans="1:11" ht="45">
      <c r="A64" s="19" t="s">
        <v>17</v>
      </c>
      <c r="B64" s="59">
        <v>92000000000</v>
      </c>
      <c r="C64" s="8">
        <v>60279253043.558174</v>
      </c>
      <c r="D64" s="8">
        <f t="shared" si="1"/>
        <v>31720746956.441826</v>
      </c>
      <c r="E64" s="9" t="s">
        <v>374</v>
      </c>
      <c r="F64" s="9" t="s">
        <v>691</v>
      </c>
      <c r="G64" s="37" t="s">
        <v>439</v>
      </c>
      <c r="H64" s="72" t="s">
        <v>765</v>
      </c>
      <c r="I64" s="38">
        <v>285.39999999999998</v>
      </c>
      <c r="J64" s="39"/>
      <c r="K64" s="40"/>
    </row>
    <row r="65" spans="1:11" ht="45">
      <c r="A65" s="19" t="s">
        <v>18</v>
      </c>
      <c r="B65" s="59">
        <v>1205000000</v>
      </c>
      <c r="C65" s="8">
        <v>789527173.01617432</v>
      </c>
      <c r="D65" s="8">
        <f t="shared" si="1"/>
        <v>415472826.98382568</v>
      </c>
      <c r="E65" s="9" t="s">
        <v>374</v>
      </c>
      <c r="F65" s="9" t="s">
        <v>691</v>
      </c>
      <c r="G65" s="37" t="s">
        <v>440</v>
      </c>
      <c r="H65" s="71" t="s">
        <v>233</v>
      </c>
      <c r="I65" s="38">
        <v>287.23</v>
      </c>
      <c r="J65" s="39"/>
      <c r="K65" s="40"/>
    </row>
    <row r="66" spans="1:11" ht="45">
      <c r="A66" s="19" t="s">
        <v>19</v>
      </c>
      <c r="B66" s="59">
        <v>2200000000</v>
      </c>
      <c r="C66" s="8">
        <v>1441460398.867691</v>
      </c>
      <c r="D66" s="8">
        <f t="shared" si="1"/>
        <v>758539601.13230896</v>
      </c>
      <c r="E66" s="9" t="s">
        <v>376</v>
      </c>
      <c r="F66" s="9" t="s">
        <v>691</v>
      </c>
      <c r="G66" s="37" t="s">
        <v>441</v>
      </c>
      <c r="H66" s="71" t="s">
        <v>234</v>
      </c>
      <c r="I66" s="38">
        <v>342.13</v>
      </c>
      <c r="J66" s="39"/>
      <c r="K66" s="40"/>
    </row>
    <row r="67" spans="1:11" ht="45">
      <c r="A67" s="19" t="s">
        <v>20</v>
      </c>
      <c r="B67" s="59">
        <v>4900000000</v>
      </c>
      <c r="C67" s="8">
        <v>3210525433.8416901</v>
      </c>
      <c r="D67" s="8">
        <f t="shared" si="1"/>
        <v>1689474566.1583099</v>
      </c>
      <c r="E67" s="9" t="s">
        <v>374</v>
      </c>
      <c r="F67" s="9" t="s">
        <v>693</v>
      </c>
      <c r="G67" s="42" t="s">
        <v>442</v>
      </c>
      <c r="H67" s="71" t="s">
        <v>764</v>
      </c>
      <c r="I67" s="38">
        <v>224.82</v>
      </c>
      <c r="J67" s="39"/>
      <c r="K67" s="40"/>
    </row>
    <row r="68" spans="1:11" ht="99">
      <c r="A68" s="19" t="s">
        <v>715</v>
      </c>
      <c r="B68" s="59">
        <v>79000000000</v>
      </c>
      <c r="C68" s="8">
        <v>51761532504.794525</v>
      </c>
      <c r="D68" s="8">
        <f t="shared" si="1"/>
        <v>27238467495.205475</v>
      </c>
      <c r="E68" s="9" t="s">
        <v>374</v>
      </c>
      <c r="F68" s="9" t="s">
        <v>691</v>
      </c>
      <c r="G68" s="41" t="s">
        <v>786</v>
      </c>
      <c r="H68" s="71" t="s">
        <v>716</v>
      </c>
      <c r="I68" s="38">
        <v>198</v>
      </c>
      <c r="J68" s="39"/>
      <c r="K68" s="40"/>
    </row>
    <row r="69" spans="1:11" ht="51" customHeight="1">
      <c r="A69" s="19" t="s">
        <v>21</v>
      </c>
      <c r="B69" s="59">
        <v>78475000000</v>
      </c>
      <c r="C69" s="8">
        <v>44560494853.371407</v>
      </c>
      <c r="D69" s="8">
        <f t="shared" si="1"/>
        <v>33914505146.628593</v>
      </c>
      <c r="E69" s="9" t="s">
        <v>374</v>
      </c>
      <c r="F69" s="9" t="s">
        <v>694</v>
      </c>
      <c r="G69" s="37" t="s">
        <v>443</v>
      </c>
      <c r="H69" s="71" t="s">
        <v>235</v>
      </c>
      <c r="I69" s="38">
        <v>156.94999999999999</v>
      </c>
      <c r="J69" s="39"/>
      <c r="K69" s="40"/>
    </row>
    <row r="70" spans="1:11" ht="45">
      <c r="A70" s="19" t="s">
        <v>22</v>
      </c>
      <c r="B70" s="59">
        <v>9260000000</v>
      </c>
      <c r="C70" s="8">
        <v>5899017059.8001251</v>
      </c>
      <c r="D70" s="8">
        <f t="shared" si="1"/>
        <v>3360982940.1998749</v>
      </c>
      <c r="E70" s="9" t="s">
        <v>377</v>
      </c>
      <c r="F70" s="9" t="s">
        <v>691</v>
      </c>
      <c r="G70" s="37" t="s">
        <v>444</v>
      </c>
      <c r="H70" s="71" t="s">
        <v>236</v>
      </c>
      <c r="I70" s="38">
        <v>959.15</v>
      </c>
      <c r="J70" s="39"/>
      <c r="K70" s="40"/>
    </row>
    <row r="71" spans="1:11" ht="45">
      <c r="A71" s="19" t="s">
        <v>23</v>
      </c>
      <c r="B71" s="59">
        <v>2700000000</v>
      </c>
      <c r="C71" s="8">
        <v>1769065034.9739914</v>
      </c>
      <c r="D71" s="8">
        <f t="shared" si="1"/>
        <v>930934965.02600861</v>
      </c>
      <c r="E71" s="9" t="s">
        <v>374</v>
      </c>
      <c r="F71" s="9" t="s">
        <v>691</v>
      </c>
      <c r="G71" s="37" t="s">
        <v>445</v>
      </c>
      <c r="H71" s="71" t="s">
        <v>766</v>
      </c>
      <c r="I71" s="38">
        <v>226.16</v>
      </c>
      <c r="J71" s="39"/>
      <c r="K71" s="40"/>
    </row>
    <row r="72" spans="1:11" ht="45">
      <c r="A72" s="19" t="s">
        <v>24</v>
      </c>
      <c r="B72" s="59">
        <v>68000000000</v>
      </c>
      <c r="C72" s="8">
        <v>44554230510.456039</v>
      </c>
      <c r="D72" s="8">
        <f t="shared" si="1"/>
        <v>23445769489.543961</v>
      </c>
      <c r="E72" s="9" t="s">
        <v>374</v>
      </c>
      <c r="F72" s="9" t="s">
        <v>695</v>
      </c>
      <c r="G72" s="37" t="s">
        <v>446</v>
      </c>
      <c r="H72" s="71" t="s">
        <v>237</v>
      </c>
      <c r="I72" s="38">
        <v>702</v>
      </c>
      <c r="J72" s="39"/>
      <c r="K72" s="40"/>
    </row>
    <row r="73" spans="1:11" ht="45">
      <c r="A73" s="19" t="s">
        <v>25</v>
      </c>
      <c r="B73" s="59">
        <v>2012350000</v>
      </c>
      <c r="C73" s="8">
        <v>1318510378.9370041</v>
      </c>
      <c r="D73" s="8">
        <f t="shared" si="1"/>
        <v>693839621.06299591</v>
      </c>
      <c r="E73" s="9" t="s">
        <v>374</v>
      </c>
      <c r="F73" s="9" t="s">
        <v>691</v>
      </c>
      <c r="G73" s="37" t="s">
        <v>447</v>
      </c>
      <c r="H73" s="71" t="s">
        <v>238</v>
      </c>
      <c r="I73" s="38">
        <v>231</v>
      </c>
      <c r="J73" s="39"/>
      <c r="K73" s="40"/>
    </row>
    <row r="74" spans="1:11" ht="45">
      <c r="A74" s="19" t="s">
        <v>26</v>
      </c>
      <c r="B74" s="59">
        <v>15000000000</v>
      </c>
      <c r="C74" s="8">
        <v>9828139083.1888275</v>
      </c>
      <c r="D74" s="8">
        <f t="shared" si="1"/>
        <v>5171860916.8111725</v>
      </c>
      <c r="E74" s="9" t="s">
        <v>374</v>
      </c>
      <c r="F74" s="9" t="s">
        <v>691</v>
      </c>
      <c r="G74" s="37" t="s">
        <v>448</v>
      </c>
      <c r="H74" s="71" t="s">
        <v>239</v>
      </c>
      <c r="I74" s="38">
        <v>216.33</v>
      </c>
      <c r="J74" s="39"/>
      <c r="K74" s="40"/>
    </row>
    <row r="75" spans="1:11" ht="45">
      <c r="A75" s="19" t="s">
        <v>27</v>
      </c>
      <c r="B75" s="59">
        <v>5900000000</v>
      </c>
      <c r="C75" s="8">
        <v>3109207815.5889816</v>
      </c>
      <c r="D75" s="8">
        <f t="shared" si="1"/>
        <v>2790792184.4110184</v>
      </c>
      <c r="E75" s="9" t="s">
        <v>378</v>
      </c>
      <c r="F75" s="9" t="s">
        <v>691</v>
      </c>
      <c r="G75" s="42" t="s">
        <v>449</v>
      </c>
      <c r="H75" s="71" t="s">
        <v>767</v>
      </c>
      <c r="I75" s="38">
        <v>1610.75</v>
      </c>
      <c r="J75" s="39"/>
      <c r="K75" s="40"/>
    </row>
    <row r="76" spans="1:11" ht="45">
      <c r="A76" s="19" t="s">
        <v>28</v>
      </c>
      <c r="B76" s="59">
        <v>62000000000</v>
      </c>
      <c r="C76" s="8">
        <v>40622974877.180511</v>
      </c>
      <c r="D76" s="8">
        <f t="shared" si="1"/>
        <v>21377025122.819489</v>
      </c>
      <c r="E76" s="9" t="s">
        <v>374</v>
      </c>
      <c r="F76" s="9" t="s">
        <v>691</v>
      </c>
      <c r="G76" s="37" t="s">
        <v>450</v>
      </c>
      <c r="H76" s="71" t="s">
        <v>240</v>
      </c>
      <c r="I76" s="38">
        <v>783.62</v>
      </c>
      <c r="J76" s="39"/>
      <c r="K76" s="40"/>
    </row>
    <row r="77" spans="1:11" ht="45">
      <c r="A77" s="19" t="s">
        <v>29</v>
      </c>
      <c r="B77" s="59">
        <v>3490250000</v>
      </c>
      <c r="C77" s="8">
        <v>2286844162.3399887</v>
      </c>
      <c r="D77" s="8">
        <f t="shared" si="1"/>
        <v>1203405837.6600113</v>
      </c>
      <c r="E77" s="9" t="s">
        <v>379</v>
      </c>
      <c r="F77" s="9" t="s">
        <v>691</v>
      </c>
      <c r="G77" s="37" t="s">
        <v>451</v>
      </c>
      <c r="H77" s="72" t="s">
        <v>768</v>
      </c>
      <c r="I77" s="38">
        <v>745.13</v>
      </c>
      <c r="J77" s="39"/>
      <c r="K77" s="40"/>
    </row>
    <row r="78" spans="1:11" ht="49.5">
      <c r="A78" s="19" t="s">
        <v>30</v>
      </c>
      <c r="B78" s="59">
        <v>27280000000</v>
      </c>
      <c r="C78" s="8">
        <v>17874108945.959427</v>
      </c>
      <c r="D78" s="8">
        <f t="shared" si="1"/>
        <v>9405891054.0405731</v>
      </c>
      <c r="E78" s="9" t="s">
        <v>380</v>
      </c>
      <c r="F78" s="9" t="s">
        <v>691</v>
      </c>
      <c r="G78" s="42" t="s">
        <v>452</v>
      </c>
      <c r="H78" s="72" t="s">
        <v>769</v>
      </c>
      <c r="I78" s="38">
        <v>893.49</v>
      </c>
      <c r="J78" s="39"/>
      <c r="K78" s="40"/>
    </row>
    <row r="79" spans="1:11" ht="45">
      <c r="A79" s="19" t="s">
        <v>31</v>
      </c>
      <c r="B79" s="59">
        <v>11450000000</v>
      </c>
      <c r="C79" s="8">
        <v>7502146166.8341446</v>
      </c>
      <c r="D79" s="8">
        <f t="shared" si="1"/>
        <v>3947853833.1658554</v>
      </c>
      <c r="E79" s="9" t="s">
        <v>381</v>
      </c>
      <c r="F79" s="9" t="s">
        <v>691</v>
      </c>
      <c r="G79" s="37" t="s">
        <v>453</v>
      </c>
      <c r="H79" s="72" t="s">
        <v>770</v>
      </c>
      <c r="I79" s="38">
        <v>1885</v>
      </c>
      <c r="J79" s="39"/>
      <c r="K79" s="40"/>
    </row>
    <row r="80" spans="1:11" ht="45">
      <c r="A80" s="19" t="s">
        <v>33</v>
      </c>
      <c r="B80" s="59">
        <v>27500000000</v>
      </c>
      <c r="C80" s="8">
        <v>16542380079.629791</v>
      </c>
      <c r="D80" s="8">
        <f t="shared" si="1"/>
        <v>10957619920.370209</v>
      </c>
      <c r="E80" s="9" t="s">
        <v>380</v>
      </c>
      <c r="F80" s="9" t="s">
        <v>691</v>
      </c>
      <c r="G80" s="37" t="s">
        <v>455</v>
      </c>
      <c r="H80" s="73" t="s">
        <v>242</v>
      </c>
      <c r="I80" s="38">
        <v>201</v>
      </c>
      <c r="J80" s="39"/>
      <c r="K80" s="40"/>
    </row>
    <row r="81" spans="1:11" ht="45">
      <c r="A81" s="19" t="s">
        <v>34</v>
      </c>
      <c r="B81" s="59">
        <v>48500000000</v>
      </c>
      <c r="C81" s="8">
        <v>31777649702.310558</v>
      </c>
      <c r="D81" s="8">
        <f t="shared" si="1"/>
        <v>16722350297.689442</v>
      </c>
      <c r="E81" s="9" t="s">
        <v>374</v>
      </c>
      <c r="F81" s="9" t="s">
        <v>691</v>
      </c>
      <c r="G81" s="37" t="s">
        <v>456</v>
      </c>
      <c r="H81" s="71" t="s">
        <v>243</v>
      </c>
      <c r="I81" s="38">
        <v>199.96</v>
      </c>
      <c r="J81" s="39"/>
      <c r="K81" s="40"/>
    </row>
    <row r="82" spans="1:11" ht="45">
      <c r="A82" s="19" t="s">
        <v>35</v>
      </c>
      <c r="B82" s="59">
        <v>2300000000</v>
      </c>
      <c r="C82" s="8">
        <v>1506981326.0889511</v>
      </c>
      <c r="D82" s="8">
        <f t="shared" si="1"/>
        <v>793018673.91104889</v>
      </c>
      <c r="E82" s="9" t="s">
        <v>374</v>
      </c>
      <c r="F82" s="9" t="s">
        <v>695</v>
      </c>
      <c r="G82" s="42" t="s">
        <v>457</v>
      </c>
      <c r="H82" s="71" t="s">
        <v>244</v>
      </c>
      <c r="I82" s="38">
        <v>216.64</v>
      </c>
      <c r="J82" s="39"/>
      <c r="K82" s="40"/>
    </row>
    <row r="83" spans="1:11" ht="45">
      <c r="A83" s="19" t="s">
        <v>36</v>
      </c>
      <c r="B83" s="59">
        <v>6820000000</v>
      </c>
      <c r="C83" s="8">
        <v>4196655543.2394638</v>
      </c>
      <c r="D83" s="8">
        <f t="shared" si="1"/>
        <v>2623344456.7605362</v>
      </c>
      <c r="E83" s="9" t="s">
        <v>374</v>
      </c>
      <c r="F83" s="9" t="s">
        <v>691</v>
      </c>
      <c r="G83" s="42" t="s">
        <v>458</v>
      </c>
      <c r="H83" s="71" t="s">
        <v>245</v>
      </c>
      <c r="I83" s="38">
        <v>193</v>
      </c>
      <c r="J83" s="39"/>
      <c r="K83" s="40"/>
    </row>
    <row r="84" spans="1:11" ht="45">
      <c r="A84" s="19" t="s">
        <v>37</v>
      </c>
      <c r="B84" s="59">
        <v>1500000000</v>
      </c>
      <c r="C84" s="8">
        <v>982813908.3188858</v>
      </c>
      <c r="D84" s="8">
        <f t="shared" ref="D84:D115" si="2">B84-C84</f>
        <v>517186091.6811142</v>
      </c>
      <c r="E84" s="9" t="s">
        <v>374</v>
      </c>
      <c r="F84" s="9" t="s">
        <v>691</v>
      </c>
      <c r="G84" s="37" t="s">
        <v>459</v>
      </c>
      <c r="H84" s="71" t="s">
        <v>246</v>
      </c>
      <c r="I84" s="38">
        <v>123</v>
      </c>
      <c r="J84" s="39"/>
      <c r="K84" s="40"/>
    </row>
    <row r="85" spans="1:11" ht="45">
      <c r="A85" s="19" t="s">
        <v>38</v>
      </c>
      <c r="B85" s="59">
        <v>581140000</v>
      </c>
      <c r="C85" s="8">
        <v>380768316.45362091</v>
      </c>
      <c r="D85" s="8">
        <f t="shared" si="2"/>
        <v>200371683.54637909</v>
      </c>
      <c r="E85" s="9" t="s">
        <v>374</v>
      </c>
      <c r="F85" s="9" t="s">
        <v>691</v>
      </c>
      <c r="G85" s="37" t="s">
        <v>460</v>
      </c>
      <c r="H85" s="71" t="s">
        <v>247</v>
      </c>
      <c r="I85" s="38">
        <v>77.87</v>
      </c>
      <c r="J85" s="39"/>
      <c r="K85" s="40"/>
    </row>
    <row r="86" spans="1:11" ht="45">
      <c r="A86" s="19" t="s">
        <v>39</v>
      </c>
      <c r="B86" s="59">
        <v>41000000000</v>
      </c>
      <c r="C86" s="8">
        <v>26863580160.716141</v>
      </c>
      <c r="D86" s="8">
        <f t="shared" si="2"/>
        <v>14136419839.283859</v>
      </c>
      <c r="E86" s="9" t="s">
        <v>374</v>
      </c>
      <c r="F86" s="9" t="s">
        <v>691</v>
      </c>
      <c r="G86" s="37" t="s">
        <v>461</v>
      </c>
      <c r="H86" s="71" t="s">
        <v>248</v>
      </c>
      <c r="I86" s="38">
        <v>242.3</v>
      </c>
      <c r="J86" s="39"/>
      <c r="K86" s="40"/>
    </row>
    <row r="87" spans="1:11" ht="45">
      <c r="A87" s="19" t="s">
        <v>40</v>
      </c>
      <c r="B87" s="59">
        <v>2200000000</v>
      </c>
      <c r="C87" s="8">
        <v>1441460398.8676987</v>
      </c>
      <c r="D87" s="8">
        <f t="shared" si="2"/>
        <v>758539601.13230133</v>
      </c>
      <c r="E87" s="9" t="s">
        <v>374</v>
      </c>
      <c r="F87" s="9" t="s">
        <v>691</v>
      </c>
      <c r="G87" s="37" t="s">
        <v>462</v>
      </c>
      <c r="H87" s="71" t="s">
        <v>249</v>
      </c>
      <c r="I87" s="38">
        <v>342.13</v>
      </c>
      <c r="J87" s="39"/>
      <c r="K87" s="40"/>
    </row>
    <row r="88" spans="1:11" ht="45">
      <c r="A88" s="19" t="s">
        <v>41</v>
      </c>
      <c r="B88" s="59">
        <v>3000000000</v>
      </c>
      <c r="C88" s="8">
        <v>1965627816.637764</v>
      </c>
      <c r="D88" s="8">
        <f t="shared" si="2"/>
        <v>1034372183.362236</v>
      </c>
      <c r="E88" s="9" t="s">
        <v>382</v>
      </c>
      <c r="F88" s="9" t="s">
        <v>691</v>
      </c>
      <c r="G88" s="37" t="s">
        <v>463</v>
      </c>
      <c r="H88" s="71" t="s">
        <v>250</v>
      </c>
      <c r="I88" s="38">
        <v>231</v>
      </c>
      <c r="J88" s="39"/>
      <c r="K88" s="40"/>
    </row>
    <row r="89" spans="1:11" ht="45">
      <c r="A89" s="19" t="s">
        <v>42</v>
      </c>
      <c r="B89" s="59">
        <v>500000000</v>
      </c>
      <c r="C89" s="8">
        <v>318521439.51404572</v>
      </c>
      <c r="D89" s="8">
        <f t="shared" si="2"/>
        <v>181478560.48595428</v>
      </c>
      <c r="E89" s="9" t="s">
        <v>374</v>
      </c>
      <c r="F89" s="9" t="s">
        <v>691</v>
      </c>
      <c r="G89" s="37" t="s">
        <v>464</v>
      </c>
      <c r="H89" s="71" t="s">
        <v>251</v>
      </c>
      <c r="I89" s="38">
        <v>223.9</v>
      </c>
      <c r="J89" s="39"/>
      <c r="K89" s="40"/>
    </row>
    <row r="90" spans="1:11" ht="45">
      <c r="A90" s="19" t="s">
        <v>43</v>
      </c>
      <c r="B90" s="59">
        <v>1818600000</v>
      </c>
      <c r="C90" s="8">
        <v>1191563582.445816</v>
      </c>
      <c r="D90" s="8">
        <f t="shared" si="2"/>
        <v>627036417.55418396</v>
      </c>
      <c r="E90" s="9" t="s">
        <v>374</v>
      </c>
      <c r="F90" s="9" t="s">
        <v>691</v>
      </c>
      <c r="G90" s="37" t="s">
        <v>465</v>
      </c>
      <c r="H90" s="71" t="s">
        <v>252</v>
      </c>
      <c r="I90" s="38">
        <v>123.63</v>
      </c>
      <c r="J90" s="39"/>
      <c r="K90" s="40"/>
    </row>
    <row r="91" spans="1:11" ht="43.5" customHeight="1">
      <c r="A91" s="19" t="s">
        <v>44</v>
      </c>
      <c r="B91" s="59">
        <v>1300000000</v>
      </c>
      <c r="C91" s="8">
        <v>828155742.73651886</v>
      </c>
      <c r="D91" s="8">
        <f t="shared" si="2"/>
        <v>471844257.26348114</v>
      </c>
      <c r="E91" s="9" t="s">
        <v>374</v>
      </c>
      <c r="F91" s="9" t="s">
        <v>692</v>
      </c>
      <c r="G91" s="37" t="s">
        <v>466</v>
      </c>
      <c r="H91" s="73" t="s">
        <v>253</v>
      </c>
      <c r="I91" s="38">
        <v>200</v>
      </c>
      <c r="J91" s="39"/>
      <c r="K91" s="40"/>
    </row>
    <row r="92" spans="1:11" ht="45">
      <c r="A92" s="19" t="s">
        <v>46</v>
      </c>
      <c r="B92" s="59">
        <v>550000000</v>
      </c>
      <c r="C92" s="8">
        <v>360365099.71692657</v>
      </c>
      <c r="D92" s="8">
        <f t="shared" si="2"/>
        <v>189634900.28307343</v>
      </c>
      <c r="E92" s="9" t="s">
        <v>374</v>
      </c>
      <c r="F92" s="9" t="s">
        <v>691</v>
      </c>
      <c r="G92" s="37" t="s">
        <v>468</v>
      </c>
      <c r="H92" s="71" t="s">
        <v>255</v>
      </c>
      <c r="I92" s="38">
        <v>127.7</v>
      </c>
      <c r="J92" s="39"/>
      <c r="K92" s="40"/>
    </row>
    <row r="93" spans="1:11" ht="45">
      <c r="A93" s="19" t="s">
        <v>47</v>
      </c>
      <c r="B93" s="59">
        <v>740000000</v>
      </c>
      <c r="C93" s="8">
        <v>484854861.43731689</v>
      </c>
      <c r="D93" s="8">
        <f t="shared" si="2"/>
        <v>255145138.56268311</v>
      </c>
      <c r="E93" s="9" t="s">
        <v>374</v>
      </c>
      <c r="F93" s="9" t="s">
        <v>691</v>
      </c>
      <c r="G93" s="37" t="s">
        <v>469</v>
      </c>
      <c r="H93" s="71" t="s">
        <v>256</v>
      </c>
      <c r="I93" s="38">
        <v>82.5</v>
      </c>
      <c r="J93" s="39"/>
      <c r="K93" s="40"/>
    </row>
    <row r="94" spans="1:11">
      <c r="A94" s="19" t="s">
        <v>48</v>
      </c>
      <c r="B94" s="59">
        <v>2350000000</v>
      </c>
      <c r="C94" s="8">
        <v>1539741789.699585</v>
      </c>
      <c r="D94" s="8">
        <f t="shared" si="2"/>
        <v>810258210.30041504</v>
      </c>
      <c r="E94" s="9" t="s">
        <v>374</v>
      </c>
      <c r="F94" s="9" t="s">
        <v>694</v>
      </c>
      <c r="G94" s="42" t="s">
        <v>470</v>
      </c>
      <c r="H94" s="71" t="s">
        <v>771</v>
      </c>
      <c r="I94" s="38">
        <v>124.21</v>
      </c>
      <c r="J94" s="39"/>
      <c r="K94" s="40"/>
    </row>
    <row r="95" spans="1:11" ht="45">
      <c r="A95" s="19" t="s">
        <v>49</v>
      </c>
      <c r="B95" s="59">
        <v>1100000000</v>
      </c>
      <c r="C95" s="8">
        <v>720730199.43384933</v>
      </c>
      <c r="D95" s="8">
        <f t="shared" si="2"/>
        <v>379269800.56615067</v>
      </c>
      <c r="E95" s="9" t="s">
        <v>374</v>
      </c>
      <c r="F95" s="9" t="s">
        <v>691</v>
      </c>
      <c r="G95" s="37" t="s">
        <v>471</v>
      </c>
      <c r="H95" s="71" t="s">
        <v>257</v>
      </c>
      <c r="I95" s="38">
        <v>262.5</v>
      </c>
      <c r="J95" s="39"/>
      <c r="K95" s="40"/>
    </row>
    <row r="96" spans="1:11" ht="45">
      <c r="A96" s="19" t="s">
        <v>50</v>
      </c>
      <c r="B96" s="59">
        <v>2000000000</v>
      </c>
      <c r="C96" s="8">
        <v>1310418544.4251785</v>
      </c>
      <c r="D96" s="8">
        <f t="shared" si="2"/>
        <v>689581455.57482147</v>
      </c>
      <c r="E96" s="9" t="s">
        <v>374</v>
      </c>
      <c r="F96" s="9" t="s">
        <v>691</v>
      </c>
      <c r="G96" s="42" t="s">
        <v>472</v>
      </c>
      <c r="H96" s="71" t="s">
        <v>753</v>
      </c>
      <c r="I96" s="38">
        <v>183.5</v>
      </c>
      <c r="J96" s="39"/>
      <c r="K96" s="40"/>
    </row>
    <row r="97" spans="1:11">
      <c r="A97" s="19" t="s">
        <v>51</v>
      </c>
      <c r="B97" s="59">
        <v>30000000000</v>
      </c>
      <c r="C97" s="8">
        <v>19111286370.842728</v>
      </c>
      <c r="D97" s="8">
        <f t="shared" si="2"/>
        <v>10888713629.157272</v>
      </c>
      <c r="E97" s="9" t="s">
        <v>383</v>
      </c>
      <c r="F97" s="9" t="s">
        <v>694</v>
      </c>
      <c r="G97" s="37" t="s">
        <v>473</v>
      </c>
      <c r="H97" s="73" t="s">
        <v>258</v>
      </c>
      <c r="I97" s="38">
        <v>314.14999999999998</v>
      </c>
      <c r="J97" s="43"/>
      <c r="K97" s="70"/>
    </row>
    <row r="98" spans="1:11" ht="45">
      <c r="A98" s="19" t="s">
        <v>52</v>
      </c>
      <c r="B98" s="59">
        <v>800000000</v>
      </c>
      <c r="C98" s="8">
        <v>524167417.77007294</v>
      </c>
      <c r="D98" s="8">
        <f t="shared" si="2"/>
        <v>275832582.22992706</v>
      </c>
      <c r="E98" s="9" t="s">
        <v>374</v>
      </c>
      <c r="F98" s="9" t="s">
        <v>691</v>
      </c>
      <c r="G98" s="42" t="s">
        <v>474</v>
      </c>
      <c r="H98" s="73" t="s">
        <v>754</v>
      </c>
      <c r="I98" s="38">
        <v>121.26</v>
      </c>
      <c r="J98" s="39"/>
      <c r="K98" s="40"/>
    </row>
    <row r="99" spans="1:11" ht="45">
      <c r="A99" s="60" t="s">
        <v>729</v>
      </c>
      <c r="B99" s="59">
        <v>1500000000</v>
      </c>
      <c r="C99" s="8">
        <v>982813908.31888199</v>
      </c>
      <c r="D99" s="8">
        <f t="shared" si="2"/>
        <v>517186091.68111801</v>
      </c>
      <c r="E99" s="9" t="s">
        <v>378</v>
      </c>
      <c r="F99" s="9" t="s">
        <v>691</v>
      </c>
      <c r="G99" s="42" t="s">
        <v>475</v>
      </c>
      <c r="H99" s="77" t="s">
        <v>729</v>
      </c>
      <c r="I99" s="38">
        <v>99.13</v>
      </c>
      <c r="J99" s="39"/>
      <c r="K99" s="40"/>
    </row>
    <row r="100" spans="1:11" ht="45">
      <c r="A100" s="19" t="s">
        <v>54</v>
      </c>
      <c r="B100" s="59">
        <v>1080000000</v>
      </c>
      <c r="C100" s="8">
        <v>707626013.98959732</v>
      </c>
      <c r="D100" s="8">
        <f t="shared" si="2"/>
        <v>372373986.01040268</v>
      </c>
      <c r="E100" s="9" t="s">
        <v>374</v>
      </c>
      <c r="F100" s="9" t="s">
        <v>691</v>
      </c>
      <c r="G100" s="37" t="s">
        <v>476</v>
      </c>
      <c r="H100" s="71" t="s">
        <v>259</v>
      </c>
      <c r="I100" s="38">
        <v>137.08000000000001</v>
      </c>
      <c r="J100" s="39"/>
      <c r="K100" s="40"/>
    </row>
    <row r="101" spans="1:11">
      <c r="A101" s="19" t="s">
        <v>55</v>
      </c>
      <c r="B101" s="59">
        <v>2750000000</v>
      </c>
      <c r="C101" s="8">
        <v>1751867917.3272514</v>
      </c>
      <c r="D101" s="8">
        <f t="shared" si="2"/>
        <v>998132082.67274857</v>
      </c>
      <c r="E101" s="9" t="s">
        <v>374</v>
      </c>
      <c r="F101" s="9" t="s">
        <v>694</v>
      </c>
      <c r="G101" s="37" t="s">
        <v>478</v>
      </c>
      <c r="H101" s="73" t="s">
        <v>260</v>
      </c>
      <c r="I101" s="38">
        <v>440</v>
      </c>
      <c r="J101" s="39"/>
      <c r="K101" s="40"/>
    </row>
    <row r="102" spans="1:11">
      <c r="A102" s="19"/>
      <c r="B102" s="59">
        <v>2220124582</v>
      </c>
      <c r="C102" s="8">
        <v>1454646211.5934982</v>
      </c>
      <c r="D102" s="8">
        <f t="shared" si="2"/>
        <v>765478370.40650177</v>
      </c>
      <c r="E102" s="9" t="s">
        <v>374</v>
      </c>
      <c r="F102" s="9" t="s">
        <v>694</v>
      </c>
      <c r="G102" s="37" t="s">
        <v>479</v>
      </c>
      <c r="H102" s="71" t="s">
        <v>261</v>
      </c>
      <c r="I102" s="38">
        <v>186.65</v>
      </c>
      <c r="J102" s="39"/>
      <c r="K102" s="40"/>
    </row>
    <row r="103" spans="1:11">
      <c r="A103" s="19" t="s">
        <v>57</v>
      </c>
      <c r="B103" s="59">
        <v>2400000000</v>
      </c>
      <c r="C103" s="8">
        <v>1572502253.3102131</v>
      </c>
      <c r="D103" s="8">
        <f t="shared" si="2"/>
        <v>827497746.68978691</v>
      </c>
      <c r="E103" s="9" t="s">
        <v>374</v>
      </c>
      <c r="F103" s="9" t="s">
        <v>694</v>
      </c>
      <c r="G103" s="37" t="s">
        <v>480</v>
      </c>
      <c r="H103" s="71" t="s">
        <v>262</v>
      </c>
      <c r="I103" s="38">
        <v>233.4</v>
      </c>
      <c r="J103" s="39"/>
      <c r="K103" s="40"/>
    </row>
    <row r="104" spans="1:11">
      <c r="A104" s="19" t="s">
        <v>58</v>
      </c>
      <c r="B104" s="59">
        <v>460000000</v>
      </c>
      <c r="C104" s="8">
        <v>301396265.2177906</v>
      </c>
      <c r="D104" s="8">
        <f t="shared" si="2"/>
        <v>158603734.7822094</v>
      </c>
      <c r="E104" s="9" t="s">
        <v>374</v>
      </c>
      <c r="F104" s="9" t="s">
        <v>694</v>
      </c>
      <c r="G104" s="42" t="s">
        <v>481</v>
      </c>
      <c r="H104" s="71" t="s">
        <v>263</v>
      </c>
      <c r="I104" s="38">
        <v>91</v>
      </c>
      <c r="J104" s="39"/>
      <c r="K104" s="40"/>
    </row>
    <row r="105" spans="1:11" ht="45">
      <c r="A105" s="19" t="s">
        <v>59</v>
      </c>
      <c r="B105" s="59">
        <v>172750500000</v>
      </c>
      <c r="C105" s="8">
        <v>95833191376.592819</v>
      </c>
      <c r="D105" s="8">
        <f t="shared" si="2"/>
        <v>76917308623.407181</v>
      </c>
      <c r="E105" s="9" t="s">
        <v>374</v>
      </c>
      <c r="F105" s="9" t="s">
        <v>691</v>
      </c>
      <c r="G105" s="42" t="s">
        <v>482</v>
      </c>
      <c r="H105" s="71" t="s">
        <v>755</v>
      </c>
      <c r="I105" s="38">
        <v>265.77</v>
      </c>
      <c r="J105" s="39"/>
      <c r="K105" s="40"/>
    </row>
    <row r="106" spans="1:11" ht="45">
      <c r="A106" s="19" t="s">
        <v>60</v>
      </c>
      <c r="B106" s="59">
        <v>56235000000</v>
      </c>
      <c r="C106" s="8">
        <v>29730380195.908657</v>
      </c>
      <c r="D106" s="8">
        <f t="shared" si="2"/>
        <v>26504619804.091343</v>
      </c>
      <c r="E106" s="9" t="s">
        <v>374</v>
      </c>
      <c r="F106" s="9" t="s">
        <v>694</v>
      </c>
      <c r="G106" s="42" t="s">
        <v>483</v>
      </c>
      <c r="H106" s="71" t="s">
        <v>756</v>
      </c>
      <c r="I106" s="38">
        <v>502</v>
      </c>
      <c r="J106" s="39"/>
      <c r="K106" s="40"/>
    </row>
    <row r="107" spans="1:11" ht="49.5">
      <c r="A107" s="19" t="s">
        <v>61</v>
      </c>
      <c r="B107" s="59">
        <v>61000000000</v>
      </c>
      <c r="C107" s="8">
        <v>29837979495.098148</v>
      </c>
      <c r="D107" s="8">
        <f t="shared" si="2"/>
        <v>31162020504.901852</v>
      </c>
      <c r="E107" s="9" t="s">
        <v>385</v>
      </c>
      <c r="F107" s="9" t="s">
        <v>691</v>
      </c>
      <c r="G107" s="42" t="s">
        <v>484</v>
      </c>
      <c r="H107" s="71" t="s">
        <v>264</v>
      </c>
      <c r="I107" s="38">
        <v>570.4</v>
      </c>
      <c r="J107" s="39"/>
      <c r="K107" s="40"/>
    </row>
    <row r="108" spans="1:11" ht="45">
      <c r="A108" s="19" t="s">
        <v>62</v>
      </c>
      <c r="B108" s="61">
        <v>248614000000</v>
      </c>
      <c r="C108" s="8">
        <v>113993047317.80493</v>
      </c>
      <c r="D108" s="8">
        <f t="shared" si="2"/>
        <v>134620952682.19507</v>
      </c>
      <c r="E108" s="9" t="s">
        <v>386</v>
      </c>
      <c r="F108" s="9" t="s">
        <v>691</v>
      </c>
      <c r="G108" s="42" t="s">
        <v>485</v>
      </c>
      <c r="H108" s="71" t="s">
        <v>265</v>
      </c>
      <c r="I108" s="38">
        <v>395</v>
      </c>
      <c r="J108" s="39"/>
      <c r="K108" s="40"/>
    </row>
    <row r="109" spans="1:11" ht="45">
      <c r="A109" s="19" t="s">
        <v>63</v>
      </c>
      <c r="B109" s="59">
        <v>52722000000</v>
      </c>
      <c r="C109" s="8">
        <v>25099754562.628441</v>
      </c>
      <c r="D109" s="8">
        <f t="shared" si="2"/>
        <v>27622245437.371559</v>
      </c>
      <c r="E109" s="9" t="s">
        <v>374</v>
      </c>
      <c r="F109" s="9" t="s">
        <v>691</v>
      </c>
      <c r="G109" s="42" t="s">
        <v>486</v>
      </c>
      <c r="H109" s="71" t="s">
        <v>758</v>
      </c>
      <c r="I109" s="38">
        <v>140</v>
      </c>
      <c r="J109" s="49"/>
      <c r="K109" s="50"/>
    </row>
    <row r="110" spans="1:11">
      <c r="A110" s="19" t="s">
        <v>64</v>
      </c>
      <c r="B110" s="59">
        <v>67704000000</v>
      </c>
      <c r="C110" s="8">
        <v>32232346703.618912</v>
      </c>
      <c r="D110" s="8">
        <f t="shared" si="2"/>
        <v>35471653296.381088</v>
      </c>
      <c r="E110" s="9" t="s">
        <v>374</v>
      </c>
      <c r="F110" s="9" t="s">
        <v>694</v>
      </c>
      <c r="G110" s="42" t="s">
        <v>487</v>
      </c>
      <c r="H110" s="72" t="s">
        <v>757</v>
      </c>
      <c r="I110" s="38">
        <v>109.2</v>
      </c>
      <c r="J110" s="49"/>
      <c r="K110" s="50"/>
    </row>
    <row r="111" spans="1:11">
      <c r="A111" s="19" t="s">
        <v>65</v>
      </c>
      <c r="B111" s="59">
        <v>55380943780</v>
      </c>
      <c r="C111" s="8">
        <v>26250595984.558941</v>
      </c>
      <c r="D111" s="8">
        <f t="shared" si="2"/>
        <v>29130347795.441059</v>
      </c>
      <c r="E111" s="9" t="s">
        <v>386</v>
      </c>
      <c r="F111" s="9" t="s">
        <v>694</v>
      </c>
      <c r="G111" s="42" t="s">
        <v>488</v>
      </c>
      <c r="H111" s="71" t="s">
        <v>266</v>
      </c>
      <c r="I111" s="38">
        <v>588</v>
      </c>
      <c r="J111" s="49"/>
      <c r="K111" s="50"/>
    </row>
    <row r="112" spans="1:11">
      <c r="A112" s="19" t="s">
        <v>66</v>
      </c>
      <c r="B112" s="59">
        <v>214389710826</v>
      </c>
      <c r="C112" s="8">
        <v>101676624698.7628</v>
      </c>
      <c r="D112" s="8">
        <f t="shared" si="2"/>
        <v>112713086127.2372</v>
      </c>
      <c r="E112" s="9" t="s">
        <v>374</v>
      </c>
      <c r="F112" s="9" t="s">
        <v>694</v>
      </c>
      <c r="G112" s="51" t="s">
        <v>489</v>
      </c>
      <c r="H112" s="72" t="s">
        <v>773</v>
      </c>
      <c r="I112" s="38">
        <v>341.4</v>
      </c>
      <c r="J112" s="49"/>
      <c r="K112" s="50"/>
    </row>
    <row r="113" spans="1:11" ht="45">
      <c r="A113" s="19" t="s">
        <v>67</v>
      </c>
      <c r="B113" s="59">
        <v>32175500000</v>
      </c>
      <c r="C113" s="8">
        <v>15259576709.118326</v>
      </c>
      <c r="D113" s="8">
        <f t="shared" si="2"/>
        <v>16915923290.881674</v>
      </c>
      <c r="E113" s="9" t="s">
        <v>374</v>
      </c>
      <c r="F113" s="9" t="s">
        <v>691</v>
      </c>
      <c r="G113" s="42" t="s">
        <v>490</v>
      </c>
      <c r="H113" s="71" t="s">
        <v>772</v>
      </c>
      <c r="I113" s="38">
        <v>91.93</v>
      </c>
      <c r="J113" s="49"/>
      <c r="K113" s="50"/>
    </row>
    <row r="114" spans="1:11">
      <c r="A114" s="19" t="s">
        <v>68</v>
      </c>
      <c r="B114" s="59">
        <v>113400625000</v>
      </c>
      <c r="C114" s="8">
        <v>53575806949.757645</v>
      </c>
      <c r="D114" s="8">
        <f t="shared" si="2"/>
        <v>59824818050.242355</v>
      </c>
      <c r="E114" s="9" t="s">
        <v>374</v>
      </c>
      <c r="F114" s="9" t="s">
        <v>694</v>
      </c>
      <c r="G114" s="42" t="s">
        <v>491</v>
      </c>
      <c r="H114" s="72" t="s">
        <v>774</v>
      </c>
      <c r="I114" s="38">
        <v>305.43</v>
      </c>
      <c r="J114" s="49"/>
      <c r="K114" s="50"/>
    </row>
    <row r="115" spans="1:11" ht="45">
      <c r="A115" s="19" t="s">
        <v>69</v>
      </c>
      <c r="B115" s="59">
        <v>190000000000</v>
      </c>
      <c r="C115" s="8">
        <v>89107249598.377411</v>
      </c>
      <c r="D115" s="8">
        <f t="shared" si="2"/>
        <v>100892750401.62259</v>
      </c>
      <c r="E115" s="9" t="s">
        <v>374</v>
      </c>
      <c r="F115" s="9" t="s">
        <v>691</v>
      </c>
      <c r="G115" s="42" t="s">
        <v>492</v>
      </c>
      <c r="H115" s="72" t="s">
        <v>759</v>
      </c>
      <c r="I115" s="38">
        <v>217.6</v>
      </c>
      <c r="J115" s="39"/>
      <c r="K115" s="40"/>
    </row>
    <row r="116" spans="1:11" ht="45">
      <c r="A116" s="19" t="s">
        <v>70</v>
      </c>
      <c r="B116" s="59">
        <v>130480000000</v>
      </c>
      <c r="C116" s="8">
        <v>56992535947.787415</v>
      </c>
      <c r="D116" s="8">
        <f t="shared" ref="D116:D147" si="3">B116-C116</f>
        <v>73487464052.212585</v>
      </c>
      <c r="E116" s="9" t="s">
        <v>374</v>
      </c>
      <c r="F116" s="9" t="s">
        <v>691</v>
      </c>
      <c r="G116" s="44" t="s">
        <v>493</v>
      </c>
      <c r="H116" s="71" t="s">
        <v>267</v>
      </c>
      <c r="I116" s="38">
        <v>237</v>
      </c>
      <c r="J116" s="45"/>
      <c r="K116" s="46"/>
    </row>
    <row r="117" spans="1:11">
      <c r="A117" s="19" t="s">
        <v>718</v>
      </c>
      <c r="B117" s="59">
        <v>1206420000</v>
      </c>
      <c r="C117" s="8">
        <v>790457570.18271148</v>
      </c>
      <c r="D117" s="8">
        <f t="shared" si="3"/>
        <v>415962429.81728852</v>
      </c>
      <c r="E117" s="9" t="s">
        <v>374</v>
      </c>
      <c r="F117" s="9" t="s">
        <v>692</v>
      </c>
      <c r="G117" s="41" t="s">
        <v>725</v>
      </c>
      <c r="H117" s="73" t="s">
        <v>719</v>
      </c>
      <c r="I117" s="38">
        <v>0</v>
      </c>
      <c r="J117" s="39"/>
      <c r="K117" s="40"/>
    </row>
    <row r="118" spans="1:11">
      <c r="A118" s="19" t="s">
        <v>720</v>
      </c>
      <c r="B118" s="61">
        <v>758700000</v>
      </c>
      <c r="C118" s="8">
        <v>497107274.8276912</v>
      </c>
      <c r="D118" s="8">
        <f t="shared" si="3"/>
        <v>261592725.1723088</v>
      </c>
      <c r="E118" s="9" t="s">
        <v>374</v>
      </c>
      <c r="F118" s="9" t="s">
        <v>692</v>
      </c>
      <c r="G118" s="41" t="s">
        <v>725</v>
      </c>
      <c r="H118" s="73" t="s">
        <v>721</v>
      </c>
      <c r="I118" s="38">
        <v>0</v>
      </c>
      <c r="J118" s="39"/>
      <c r="K118" s="40"/>
    </row>
    <row r="119" spans="1:11" ht="45">
      <c r="A119" s="19" t="s">
        <v>71</v>
      </c>
      <c r="B119" s="59">
        <v>14000000000</v>
      </c>
      <c r="C119" s="8">
        <v>6053464791.3135071</v>
      </c>
      <c r="D119" s="8">
        <f t="shared" si="3"/>
        <v>7946535208.6864929</v>
      </c>
      <c r="E119" s="9" t="s">
        <v>374</v>
      </c>
      <c r="F119" s="9" t="s">
        <v>691</v>
      </c>
      <c r="G119" s="42" t="s">
        <v>494</v>
      </c>
      <c r="H119" s="71" t="s">
        <v>268</v>
      </c>
      <c r="I119" s="38">
        <v>430.05</v>
      </c>
      <c r="J119" s="39"/>
      <c r="K119" s="40"/>
    </row>
    <row r="120" spans="1:11" ht="45">
      <c r="A120" s="19" t="s">
        <v>72</v>
      </c>
      <c r="B120" s="59">
        <v>8659000000</v>
      </c>
      <c r="C120" s="8">
        <v>3744067973.4274063</v>
      </c>
      <c r="D120" s="8">
        <f t="shared" si="3"/>
        <v>4914932026.5725937</v>
      </c>
      <c r="E120" s="9" t="s">
        <v>374</v>
      </c>
      <c r="F120" s="9" t="s">
        <v>691</v>
      </c>
      <c r="G120" s="42" t="s">
        <v>495</v>
      </c>
      <c r="H120" s="71" t="s">
        <v>269</v>
      </c>
      <c r="I120" s="38">
        <v>226.16</v>
      </c>
      <c r="J120" s="39"/>
      <c r="K120" s="40"/>
    </row>
    <row r="121" spans="1:11" ht="45">
      <c r="A121" s="19" t="s">
        <v>73</v>
      </c>
      <c r="B121" s="59">
        <v>67506484500</v>
      </c>
      <c r="C121" s="8">
        <v>27968014689.750732</v>
      </c>
      <c r="D121" s="8">
        <f t="shared" si="3"/>
        <v>39538469810.249268</v>
      </c>
      <c r="E121" s="9" t="s">
        <v>387</v>
      </c>
      <c r="F121" s="9" t="s">
        <v>691</v>
      </c>
      <c r="G121" s="44" t="s">
        <v>496</v>
      </c>
      <c r="H121" s="71" t="s">
        <v>270</v>
      </c>
      <c r="I121" s="38">
        <v>420</v>
      </c>
      <c r="J121" s="45"/>
      <c r="K121" s="46"/>
    </row>
    <row r="122" spans="1:11" ht="45">
      <c r="A122" s="20" t="s">
        <v>74</v>
      </c>
      <c r="B122" s="59">
        <v>23370000000</v>
      </c>
      <c r="C122" s="8">
        <v>9894255870.0087433</v>
      </c>
      <c r="D122" s="8">
        <f t="shared" si="3"/>
        <v>13475744129.991257</v>
      </c>
      <c r="E122" s="9" t="s">
        <v>374</v>
      </c>
      <c r="F122" s="9" t="s">
        <v>691</v>
      </c>
      <c r="G122" s="44" t="s">
        <v>497</v>
      </c>
      <c r="H122" s="71" t="s">
        <v>760</v>
      </c>
      <c r="I122" s="38">
        <v>270</v>
      </c>
      <c r="J122" s="45"/>
      <c r="K122" s="46"/>
    </row>
    <row r="123" spans="1:11" ht="45">
      <c r="A123" s="19" t="s">
        <v>75</v>
      </c>
      <c r="B123" s="59">
        <v>3000000000</v>
      </c>
      <c r="C123" s="8">
        <v>1190648785.7919617</v>
      </c>
      <c r="D123" s="8">
        <f t="shared" si="3"/>
        <v>1809351214.2080383</v>
      </c>
      <c r="E123" s="9" t="s">
        <v>374</v>
      </c>
      <c r="F123" s="9" t="s">
        <v>691</v>
      </c>
      <c r="G123" s="44" t="s">
        <v>498</v>
      </c>
      <c r="H123" s="71" t="s">
        <v>761</v>
      </c>
      <c r="I123" s="38">
        <v>705.66</v>
      </c>
      <c r="J123" s="45"/>
      <c r="K123" s="46"/>
    </row>
    <row r="124" spans="1:11" ht="45">
      <c r="A124" s="19" t="s">
        <v>76</v>
      </c>
      <c r="B124" s="62">
        <v>122500000000</v>
      </c>
      <c r="C124" s="8">
        <v>42203767123.287674</v>
      </c>
      <c r="D124" s="8">
        <f t="shared" si="3"/>
        <v>80296232876.712326</v>
      </c>
      <c r="E124" s="7" t="s">
        <v>374</v>
      </c>
      <c r="F124" s="9" t="s">
        <v>691</v>
      </c>
      <c r="G124" s="44" t="s">
        <v>499</v>
      </c>
      <c r="H124" s="72" t="s">
        <v>762</v>
      </c>
      <c r="I124" s="38">
        <v>344.32</v>
      </c>
      <c r="J124" s="45"/>
      <c r="K124" s="46"/>
    </row>
    <row r="125" spans="1:11" ht="45">
      <c r="A125" s="19" t="s">
        <v>77</v>
      </c>
      <c r="B125" s="62">
        <v>12170000000</v>
      </c>
      <c r="C125" s="8">
        <v>2925801369.8630142</v>
      </c>
      <c r="D125" s="8">
        <f t="shared" si="3"/>
        <v>9244198630.1369858</v>
      </c>
      <c r="E125" s="7" t="s">
        <v>374</v>
      </c>
      <c r="F125" s="9" t="s">
        <v>691</v>
      </c>
      <c r="G125" s="44" t="s">
        <v>500</v>
      </c>
      <c r="H125" s="71" t="s">
        <v>271</v>
      </c>
      <c r="I125" s="38">
        <v>347.85</v>
      </c>
      <c r="J125" s="45"/>
      <c r="K125" s="46"/>
    </row>
    <row r="126" spans="1:11" ht="45">
      <c r="A126" s="19" t="s">
        <v>78</v>
      </c>
      <c r="B126" s="62">
        <v>56200000000</v>
      </c>
      <c r="C126" s="8">
        <v>9315342465.7534256</v>
      </c>
      <c r="D126" s="8">
        <f t="shared" si="3"/>
        <v>46884657534.246574</v>
      </c>
      <c r="E126" s="7" t="s">
        <v>724</v>
      </c>
      <c r="F126" s="9" t="s">
        <v>691</v>
      </c>
      <c r="G126" s="37" t="s">
        <v>501</v>
      </c>
      <c r="H126" s="75" t="s">
        <v>272</v>
      </c>
      <c r="I126" s="38">
        <v>272</v>
      </c>
      <c r="J126" s="45"/>
      <c r="K126" s="46"/>
    </row>
    <row r="127" spans="1:11" ht="49.5">
      <c r="A127" s="19" t="s">
        <v>79</v>
      </c>
      <c r="B127" s="59">
        <v>1593000000</v>
      </c>
      <c r="C127" s="8">
        <v>264590753.4246521</v>
      </c>
      <c r="D127" s="8">
        <f t="shared" si="3"/>
        <v>1328409246.5753479</v>
      </c>
      <c r="E127" s="7" t="s">
        <v>374</v>
      </c>
      <c r="F127" s="9" t="s">
        <v>694</v>
      </c>
      <c r="G127" s="44" t="s">
        <v>502</v>
      </c>
      <c r="H127" s="71" t="s">
        <v>273</v>
      </c>
      <c r="I127" s="38">
        <v>119.41</v>
      </c>
      <c r="J127" s="45"/>
      <c r="K127" s="46"/>
    </row>
    <row r="128" spans="1:11" ht="45">
      <c r="A128" s="19" t="s">
        <v>80</v>
      </c>
      <c r="B128" s="59">
        <v>90833250000</v>
      </c>
      <c r="C128" s="8">
        <v>2457474914.3835602</v>
      </c>
      <c r="D128" s="8">
        <f t="shared" si="3"/>
        <v>88375775085.61644</v>
      </c>
      <c r="E128" s="7" t="s">
        <v>374</v>
      </c>
      <c r="F128" s="9" t="s">
        <v>691</v>
      </c>
      <c r="G128" s="37" t="s">
        <v>503</v>
      </c>
      <c r="H128" s="75" t="s">
        <v>775</v>
      </c>
      <c r="I128" s="38">
        <v>255.9</v>
      </c>
      <c r="J128" s="39"/>
      <c r="K128" s="40"/>
    </row>
    <row r="129" spans="1:11" ht="25.5" thickBot="1">
      <c r="A129" s="147" t="s">
        <v>81</v>
      </c>
      <c r="B129" s="148">
        <v>12195000000</v>
      </c>
      <c r="C129" s="149">
        <v>29234589.041091919</v>
      </c>
      <c r="D129" s="149">
        <f t="shared" si="3"/>
        <v>12165765410.958908</v>
      </c>
      <c r="E129" s="150" t="s">
        <v>374</v>
      </c>
      <c r="F129" s="151" t="s">
        <v>692</v>
      </c>
      <c r="G129" s="152" t="s">
        <v>504</v>
      </c>
      <c r="H129" s="153" t="s">
        <v>274</v>
      </c>
      <c r="I129" s="154">
        <v>553</v>
      </c>
      <c r="J129" s="155"/>
      <c r="K129" s="156"/>
    </row>
    <row r="130" spans="1:11" ht="25.5" thickBot="1">
      <c r="A130" s="133" t="s">
        <v>781</v>
      </c>
      <c r="B130" s="134">
        <f>SUM(B52:B129)</f>
        <v>3446289098688</v>
      </c>
      <c r="C130" s="134">
        <f>SUM(C52:C129)</f>
        <v>1831776311888.9797</v>
      </c>
      <c r="D130" s="134">
        <f>SUM(D52:D129)</f>
        <v>1614512786799.0208</v>
      </c>
      <c r="E130" s="135"/>
      <c r="F130" s="135"/>
      <c r="G130" s="136"/>
      <c r="H130" s="137"/>
      <c r="I130" s="136"/>
      <c r="J130" s="137"/>
      <c r="K130" s="138"/>
    </row>
    <row r="139" spans="1:11" ht="30">
      <c r="B139" s="172"/>
    </row>
  </sheetData>
  <autoFilter ref="A1:K49"/>
  <mergeCells count="2">
    <mergeCell ref="A2:K2"/>
    <mergeCell ref="A51:K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14000531</vt:lpstr>
      <vt:lpstr>97  کلی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مهدی مقامی</dc:creator>
  <cp:lastModifiedBy>912994</cp:lastModifiedBy>
  <dcterms:created xsi:type="dcterms:W3CDTF">2021-09-25T10:34:16Z</dcterms:created>
  <dcterms:modified xsi:type="dcterms:W3CDTF">2021-10-18T16:49:36Z</dcterms:modified>
</cp:coreProperties>
</file>